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09-TP SAMA\"/>
    </mc:Choice>
  </mc:AlternateContent>
  <xr:revisionPtr revIDLastSave="0" documentId="8_{9E1B6C63-841B-48B7-A08D-3BB5B1308E69}" xr6:coauthVersionLast="47" xr6:coauthVersionMax="47" xr10:uidLastSave="{00000000-0000-0000-0000-000000000000}"/>
  <bookViews>
    <workbookView xWindow="-120" yWindow="-120" windowWidth="29040" windowHeight="15840" xr2:uid="{2956DAAC-0633-45B5-8525-EFE52C367373}"/>
  </bookViews>
  <sheets>
    <sheet name="350 H V1 Sept Juillet " sheetId="1" r:id="rId1"/>
  </sheets>
  <definedNames>
    <definedName name="_xlnm.Print_Area" localSheetId="0">'350 H V1 Sept Juillet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2" i="1" l="1"/>
  <c r="AI44" i="1"/>
  <c r="AF44" i="1"/>
  <c r="AC44" i="1"/>
  <c r="Z44" i="1"/>
  <c r="W44" i="1"/>
  <c r="T44" i="1"/>
  <c r="Q44" i="1"/>
  <c r="N44" i="1"/>
  <c r="K44" i="1"/>
  <c r="H44" i="1"/>
  <c r="E44" i="1"/>
  <c r="AK44" i="1" s="1"/>
  <c r="AI43" i="1"/>
  <c r="AF43" i="1"/>
  <c r="AC43" i="1"/>
  <c r="Z43" i="1"/>
  <c r="W43" i="1"/>
  <c r="T43" i="1"/>
  <c r="Q43" i="1"/>
  <c r="N43" i="1"/>
  <c r="K43" i="1"/>
  <c r="H43" i="1"/>
  <c r="E43" i="1"/>
  <c r="AK43" i="1" s="1"/>
  <c r="AI42" i="1"/>
  <c r="AF42" i="1"/>
  <c r="AC42" i="1"/>
  <c r="Z42" i="1"/>
  <c r="W42" i="1"/>
  <c r="T42" i="1"/>
  <c r="Q42" i="1"/>
  <c r="N42" i="1"/>
  <c r="K42" i="1"/>
  <c r="H42" i="1"/>
  <c r="E42" i="1"/>
  <c r="AK42" i="1" s="1"/>
  <c r="AI41" i="1"/>
  <c r="AF41" i="1"/>
  <c r="AC41" i="1"/>
  <c r="Z41" i="1"/>
  <c r="W41" i="1"/>
  <c r="T41" i="1"/>
  <c r="Q41" i="1"/>
  <c r="N41" i="1"/>
  <c r="K41" i="1"/>
  <c r="H41" i="1"/>
  <c r="E41" i="1"/>
  <c r="AK41" i="1" s="1"/>
  <c r="AI40" i="1"/>
  <c r="AF40" i="1"/>
  <c r="AC40" i="1"/>
  <c r="Z40" i="1"/>
  <c r="W40" i="1"/>
  <c r="T40" i="1"/>
  <c r="Q40" i="1"/>
  <c r="N40" i="1"/>
  <c r="K40" i="1"/>
  <c r="H40" i="1"/>
  <c r="E40" i="1"/>
  <c r="AK40" i="1" s="1"/>
  <c r="AI39" i="1"/>
  <c r="AI49" i="1" s="1"/>
  <c r="AF39" i="1"/>
  <c r="AF49" i="1" s="1"/>
  <c r="AC39" i="1"/>
  <c r="AC49" i="1" s="1"/>
  <c r="Z39" i="1"/>
  <c r="Z49" i="1" s="1"/>
  <c r="W39" i="1"/>
  <c r="W49" i="1" s="1"/>
  <c r="T39" i="1"/>
  <c r="T49" i="1" s="1"/>
  <c r="Q39" i="1"/>
  <c r="Q49" i="1" s="1"/>
  <c r="N39" i="1"/>
  <c r="N49" i="1" s="1"/>
  <c r="K39" i="1"/>
  <c r="K49" i="1" s="1"/>
  <c r="H39" i="1"/>
  <c r="H49" i="1" s="1"/>
  <c r="E39" i="1"/>
  <c r="AI38" i="1"/>
  <c r="AF38" i="1"/>
  <c r="AC38" i="1"/>
  <c r="Z38" i="1"/>
  <c r="W38" i="1"/>
  <c r="T38" i="1"/>
  <c r="Q38" i="1"/>
  <c r="N38" i="1"/>
  <c r="K38" i="1"/>
  <c r="H38" i="1"/>
  <c r="E38" i="1"/>
  <c r="AK38" i="1" s="1"/>
  <c r="AI37" i="1"/>
  <c r="AF37" i="1"/>
  <c r="AC37" i="1"/>
  <c r="Z37" i="1"/>
  <c r="W37" i="1"/>
  <c r="T37" i="1"/>
  <c r="Q37" i="1"/>
  <c r="N37" i="1"/>
  <c r="K37" i="1"/>
  <c r="H37" i="1"/>
  <c r="E37" i="1"/>
  <c r="AK37" i="1" s="1"/>
  <c r="AI36" i="1"/>
  <c r="AI48" i="1" s="1"/>
  <c r="AF36" i="1"/>
  <c r="AF48" i="1" s="1"/>
  <c r="AC36" i="1"/>
  <c r="AC48" i="1" s="1"/>
  <c r="Z36" i="1"/>
  <c r="Z48" i="1" s="1"/>
  <c r="W36" i="1"/>
  <c r="W48" i="1" s="1"/>
  <c r="T36" i="1"/>
  <c r="T48" i="1" s="1"/>
  <c r="Q36" i="1"/>
  <c r="Q48" i="1" s="1"/>
  <c r="N36" i="1"/>
  <c r="N48" i="1" s="1"/>
  <c r="K36" i="1"/>
  <c r="K48" i="1" s="1"/>
  <c r="H36" i="1"/>
  <c r="H48" i="1" s="1"/>
  <c r="E36" i="1"/>
  <c r="E48" i="1" l="1"/>
  <c r="AK48" i="1" s="1"/>
  <c r="AK36" i="1"/>
  <c r="E49" i="1"/>
  <c r="AK49" i="1" s="1"/>
  <c r="AK50" i="1" s="1"/>
  <c r="AK53" i="1" s="1"/>
  <c r="AK39" i="1"/>
  <c r="AK54" i="1" l="1"/>
</calcChain>
</file>

<file path=xl/sharedStrings.xml><?xml version="1.0" encoding="utf-8"?>
<sst xmlns="http://schemas.openxmlformats.org/spreadsheetml/2006/main" count="430" uniqueCount="44">
  <si>
    <t>Ma</t>
  </si>
  <si>
    <t>J</t>
  </si>
  <si>
    <t>D</t>
  </si>
  <si>
    <t>Toussaint</t>
  </si>
  <si>
    <t>V</t>
  </si>
  <si>
    <t>Jour de l'an</t>
  </si>
  <si>
    <t>L</t>
  </si>
  <si>
    <t>C</t>
  </si>
  <si>
    <t>S</t>
  </si>
  <si>
    <t>Me</t>
  </si>
  <si>
    <t>Ascension</t>
  </si>
  <si>
    <t>Armistice</t>
  </si>
  <si>
    <t>Fête nationale</t>
  </si>
  <si>
    <t>Pentecôte</t>
  </si>
  <si>
    <t>Noël</t>
  </si>
  <si>
    <t>Pâques</t>
  </si>
  <si>
    <t>LÉGENDE</t>
  </si>
  <si>
    <t xml:space="preserve">C - Formation centre </t>
  </si>
  <si>
    <t>D - formation en distanciel</t>
  </si>
  <si>
    <t>DI</t>
  </si>
  <si>
    <t>DI - formation en distanciel</t>
  </si>
  <si>
    <t>AFEST</t>
  </si>
  <si>
    <t>S1 - Stage 1</t>
  </si>
  <si>
    <t>S1</t>
  </si>
  <si>
    <t>S2 - Stage 2</t>
  </si>
  <si>
    <t>S2</t>
  </si>
  <si>
    <t>S3 - Stage 3</t>
  </si>
  <si>
    <t>S3</t>
  </si>
  <si>
    <t>S4 - Stage 4</t>
  </si>
  <si>
    <t>S4</t>
  </si>
  <si>
    <t>E - entreprise</t>
  </si>
  <si>
    <t>E</t>
  </si>
  <si>
    <t>E  - Entreprise</t>
  </si>
  <si>
    <t>CF - CENTRE FERMÉ</t>
  </si>
  <si>
    <t>CF</t>
  </si>
  <si>
    <t>TOTAL CENTRE</t>
  </si>
  <si>
    <t>TOTAL STAGE</t>
  </si>
  <si>
    <t>TOTAL STAGE/ENTREPRISE</t>
  </si>
  <si>
    <t>% CENTRE</t>
  </si>
  <si>
    <t>TOTAL CENTRE/ENTREPRISE</t>
  </si>
  <si>
    <t>Nombre de mois de formation (à compléter)</t>
  </si>
  <si>
    <t>Nombre d'heures de CP</t>
  </si>
  <si>
    <t>Total heures hors CP</t>
  </si>
  <si>
    <t>% CENTRE/heures total de formation hors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</si>
</sst>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urce Sans Pro Regular"/>
    </font>
    <font>
      <sz val="8"/>
      <color theme="1"/>
      <name val="Source Sans Pro Regular"/>
    </font>
    <font>
      <sz val="11"/>
      <name val="Source Sans Pro Regular"/>
    </font>
    <font>
      <sz val="12"/>
      <color theme="0"/>
      <name val="Source Sans Pro Regular"/>
    </font>
    <font>
      <b/>
      <sz val="8"/>
      <color theme="1"/>
      <name val="Source Sans Pro Regular"/>
    </font>
    <font>
      <sz val="12"/>
      <color theme="1"/>
      <name val="Source Sans Pro Regular"/>
    </font>
    <font>
      <sz val="12"/>
      <name val="Source Sans Pro Regular"/>
    </font>
    <font>
      <sz val="11"/>
      <color theme="0"/>
      <name val="Source Sans Pro Regular"/>
    </font>
    <font>
      <sz val="11.5"/>
      <color theme="0"/>
      <name val="Source Sans Pro Regular"/>
    </font>
    <font>
      <sz val="11.5"/>
      <name val="Source Sans Pro Regular"/>
    </font>
    <font>
      <sz val="11.5"/>
      <color rgb="FFFF0000"/>
      <name val="Source Sans Pro Regula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4B0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65DA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2423C"/>
        <bgColor indexed="64"/>
      </patternFill>
    </fill>
    <fill>
      <patternFill patternType="solid">
        <fgColor rgb="FFFBCB9C"/>
        <bgColor indexed="64"/>
      </patternFill>
    </fill>
    <fill>
      <patternFill patternType="solid">
        <fgColor rgb="FFFFCC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3" fillId="0" borderId="0" xfId="0" applyFont="1"/>
    <xf numFmtId="0" fontId="5" fillId="5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/>
    </xf>
    <xf numFmtId="0" fontId="9" fillId="0" borderId="0" xfId="0" applyFont="1"/>
    <xf numFmtId="0" fontId="5" fillId="9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11" borderId="2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left" vertical="center"/>
    </xf>
    <xf numFmtId="0" fontId="7" fillId="13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14" borderId="9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9" fontId="11" fillId="0" borderId="9" xfId="1" applyFont="1" applyFill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8">
    <dxf>
      <font>
        <color theme="0"/>
      </font>
      <fill>
        <patternFill>
          <bgColor rgb="FF54B045"/>
        </patternFill>
      </fill>
    </dxf>
    <dxf>
      <font>
        <color theme="0"/>
      </font>
      <fill>
        <patternFill>
          <bgColor rgb="FF54B045"/>
        </patternFill>
      </fill>
    </dxf>
    <dxf>
      <font>
        <color theme="0"/>
      </font>
      <fill>
        <patternFill>
          <fgColor auto="1"/>
          <bgColor rgb="FF54B04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color theme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26026</xdr:colOff>
      <xdr:row>0</xdr:row>
      <xdr:rowOff>247408</xdr:rowOff>
    </xdr:from>
    <xdr:to>
      <xdr:col>34</xdr:col>
      <xdr:colOff>843453</xdr:colOff>
      <xdr:row>0</xdr:row>
      <xdr:rowOff>1771030</xdr:rowOff>
    </xdr:to>
    <xdr:grpSp>
      <xdr:nvGrpSpPr>
        <xdr:cNvPr id="2" name="Grouper 11">
          <a:extLst>
            <a:ext uri="{FF2B5EF4-FFF2-40B4-BE49-F238E27FC236}">
              <a16:creationId xmlns:a16="http://schemas.microsoft.com/office/drawing/2014/main" id="{E4503536-8AFD-4DBA-B98D-F35BE6833441}"/>
            </a:ext>
          </a:extLst>
        </xdr:cNvPr>
        <xdr:cNvGrpSpPr/>
      </xdr:nvGrpSpPr>
      <xdr:grpSpPr>
        <a:xfrm>
          <a:off x="7347653" y="247408"/>
          <a:ext cx="12649083" cy="1523622"/>
          <a:chOff x="5413495" y="120280"/>
          <a:chExt cx="14448530" cy="1527432"/>
        </a:xfrm>
      </xdr:grpSpPr>
      <xdr:sp macro="" textlink="">
        <xdr:nvSpPr>
          <xdr:cNvPr id="3" name="ZoneTexte 2">
            <a:extLst>
              <a:ext uri="{FF2B5EF4-FFF2-40B4-BE49-F238E27FC236}">
                <a16:creationId xmlns:a16="http://schemas.microsoft.com/office/drawing/2014/main" id="{F8F50AE5-03CB-B37F-4D46-692ABDB50453}"/>
              </a:ext>
            </a:extLst>
          </xdr:cNvPr>
          <xdr:cNvSpPr txBox="1"/>
        </xdr:nvSpPr>
        <xdr:spPr>
          <a:xfrm>
            <a:off x="5413495" y="120280"/>
            <a:ext cx="4094649" cy="152743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r>
              <a:rPr lang="fr-FR" sz="1400" b="1" i="0" u="none" strike="noStrike">
                <a:solidFill>
                  <a:schemeClr val="tx2"/>
                </a:solidFill>
                <a:effectLst/>
                <a:latin typeface="Alegreya Sans" pitchFamily="2" charset="0"/>
                <a:ea typeface="Source Sans Pro" panose="020B0503030403020204" pitchFamily="34" charset="0"/>
                <a:cs typeface="Roboto" charset="0"/>
              </a:rPr>
              <a:t>Planning pédagogique</a:t>
            </a:r>
          </a:p>
          <a:p>
            <a:pPr marL="0" indent="0" algn="ctr"/>
            <a:endParaRPr lang="fr-FR" sz="1400" b="1" i="0" u="none" strike="noStrike">
              <a:solidFill>
                <a:schemeClr val="tx2"/>
              </a:solidFill>
              <a:effectLst/>
              <a:latin typeface="Alegreya Sans" pitchFamily="2" charset="0"/>
              <a:ea typeface="Source Sans Pro" panose="020B0503030403020204" pitchFamily="34" charset="0"/>
              <a:cs typeface="Roboto" charset="0"/>
            </a:endParaRPr>
          </a:p>
          <a:p>
            <a:pPr marL="0" indent="0" algn="ctr"/>
            <a:r>
              <a:rPr lang="fr-FR" sz="1400" b="0" i="0" u="none" strike="noStrike">
                <a:solidFill>
                  <a:schemeClr val="tx2"/>
                </a:solidFill>
                <a:effectLst/>
                <a:latin typeface="Alegreya Sans" pitchFamily="2" charset="0"/>
                <a:ea typeface="Source Sans Pro" panose="020B0503030403020204" pitchFamily="34" charset="0"/>
                <a:cs typeface="Roboto" charset="0"/>
              </a:rPr>
              <a:t>Formation : </a:t>
            </a:r>
            <a:r>
              <a:rPr lang="fr-FR" sz="1400" b="1" i="0" u="none" strike="noStrike">
                <a:solidFill>
                  <a:schemeClr val="tx2"/>
                </a:solidFill>
                <a:effectLst/>
                <a:latin typeface="Alegreya Sans" pitchFamily="2" charset="0"/>
                <a:ea typeface="Source Sans Pro" panose="020B0503030403020204" pitchFamily="34" charset="0"/>
                <a:cs typeface="Roboto" charset="0"/>
              </a:rPr>
              <a:t>TP Secrétaire Assistant Medico Administratif </a:t>
            </a:r>
          </a:p>
          <a:p>
            <a:pPr marL="0" indent="0" algn="ctr"/>
            <a:r>
              <a:rPr lang="fr-FR" sz="1400" b="0" i="0" u="none" strike="noStrike">
                <a:solidFill>
                  <a:schemeClr val="tx2"/>
                </a:solidFill>
                <a:effectLst/>
                <a:latin typeface="Alegreya Sans" pitchFamily="2" charset="0"/>
                <a:ea typeface="Source Sans Pro" panose="020B0503030403020204" pitchFamily="34" charset="0"/>
                <a:cs typeface="Roboto" charset="0"/>
              </a:rPr>
              <a:t>Du 14/09/2026 au 30/06/2027 </a:t>
            </a:r>
          </a:p>
        </xdr:txBody>
      </xdr:sp>
      <xdr:pic>
        <xdr:nvPicPr>
          <xdr:cNvPr id="4" name="Image 3" descr="diversité">
            <a:extLst>
              <a:ext uri="{FF2B5EF4-FFF2-40B4-BE49-F238E27FC236}">
                <a16:creationId xmlns:a16="http://schemas.microsoft.com/office/drawing/2014/main" id="{F5A520F0-67C0-FBBD-E296-283906DAA0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70615" y="125183"/>
            <a:ext cx="1591410" cy="132944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1</xdr:col>
      <xdr:colOff>96584</xdr:colOff>
      <xdr:row>0</xdr:row>
      <xdr:rowOff>197571</xdr:rowOff>
    </xdr:from>
    <xdr:to>
      <xdr:col>2</xdr:col>
      <xdr:colOff>137711</xdr:colOff>
      <xdr:row>0</xdr:row>
      <xdr:rowOff>1441601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685D6A1-4757-4877-945D-0B040493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959" y="197571"/>
          <a:ext cx="1793727" cy="1244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FA3C-C44E-4900-8F03-D4741C151151}">
  <sheetPr>
    <pageSetUpPr fitToPage="1"/>
  </sheetPr>
  <dimension ref="A1:AL55"/>
  <sheetViews>
    <sheetView tabSelected="1" topLeftCell="G24" zoomScale="83" zoomScaleNormal="84" zoomScalePageLayoutView="84" workbookViewId="0">
      <selection activeCell="Q14" sqref="Q14"/>
    </sheetView>
  </sheetViews>
  <sheetFormatPr baseColWidth="10" defaultColWidth="10.7109375" defaultRowHeight="14.25"/>
  <cols>
    <col min="1" max="1" width="10.7109375" style="1"/>
    <col min="2" max="2" width="26.28515625" style="1" customWidth="1"/>
    <col min="3" max="4" width="3.7109375" style="1" customWidth="1"/>
    <col min="5" max="5" width="16.7109375" style="1" customWidth="1"/>
    <col min="6" max="7" width="3.7109375" style="1" customWidth="1"/>
    <col min="8" max="8" width="16.7109375" style="1" customWidth="1"/>
    <col min="9" max="10" width="3.7109375" style="1" customWidth="1"/>
    <col min="11" max="11" width="16.7109375" style="1" customWidth="1"/>
    <col min="12" max="13" width="3.7109375" style="1" customWidth="1"/>
    <col min="14" max="14" width="16.7109375" style="1" customWidth="1"/>
    <col min="15" max="16" width="3.7109375" style="1" customWidth="1"/>
    <col min="17" max="17" width="16.7109375" style="1" customWidth="1"/>
    <col min="18" max="19" width="3.7109375" style="1" customWidth="1"/>
    <col min="20" max="20" width="16.7109375" style="1" customWidth="1"/>
    <col min="21" max="22" width="3.7109375" style="1" customWidth="1"/>
    <col min="23" max="23" width="16.7109375" style="1" customWidth="1"/>
    <col min="24" max="25" width="3.7109375" style="1" customWidth="1"/>
    <col min="26" max="26" width="16.7109375" style="1" customWidth="1"/>
    <col min="27" max="28" width="3.7109375" style="1" customWidth="1"/>
    <col min="29" max="29" width="16.7109375" style="1" customWidth="1"/>
    <col min="30" max="31" width="3.7109375" style="1" customWidth="1"/>
    <col min="32" max="32" width="16.7109375" style="1" customWidth="1"/>
    <col min="33" max="34" width="3.7109375" style="1" customWidth="1"/>
    <col min="35" max="35" width="16.7109375" style="1" customWidth="1"/>
    <col min="36" max="37" width="10.7109375" style="1"/>
    <col min="38" max="38" width="20" style="1" customWidth="1"/>
    <col min="39" max="16384" width="10.7109375" style="1"/>
  </cols>
  <sheetData>
    <row r="1" spans="3:35" ht="157.15" customHeight="1"/>
    <row r="2" spans="3:35" s="5" customFormat="1" ht="22.15" customHeight="1">
      <c r="C2" s="2">
        <v>46266</v>
      </c>
      <c r="D2" s="3"/>
      <c r="E2" s="4"/>
      <c r="F2" s="2">
        <v>46296</v>
      </c>
      <c r="G2" s="3"/>
      <c r="H2" s="4"/>
      <c r="I2" s="2">
        <v>46327</v>
      </c>
      <c r="J2" s="3"/>
      <c r="K2" s="4"/>
      <c r="L2" s="2">
        <v>46357</v>
      </c>
      <c r="M2" s="3"/>
      <c r="N2" s="4"/>
      <c r="O2" s="2">
        <v>46388</v>
      </c>
      <c r="P2" s="3"/>
      <c r="Q2" s="4"/>
      <c r="R2" s="2">
        <v>46419</v>
      </c>
      <c r="S2" s="3"/>
      <c r="T2" s="4"/>
      <c r="U2" s="2">
        <v>46447</v>
      </c>
      <c r="V2" s="3"/>
      <c r="W2" s="4"/>
      <c r="X2" s="2">
        <v>46478</v>
      </c>
      <c r="Y2" s="3"/>
      <c r="Z2" s="4"/>
      <c r="AA2" s="2">
        <v>46508</v>
      </c>
      <c r="AB2" s="3"/>
      <c r="AC2" s="4"/>
      <c r="AD2" s="2">
        <v>46539</v>
      </c>
      <c r="AE2" s="3"/>
      <c r="AF2" s="4"/>
      <c r="AG2" s="2">
        <v>46569</v>
      </c>
      <c r="AH2" s="3"/>
      <c r="AI2" s="4"/>
    </row>
    <row r="3" spans="3:35" s="5" customFormat="1" ht="22.15" customHeight="1">
      <c r="C3" s="6" t="s">
        <v>0</v>
      </c>
      <c r="D3" s="7">
        <v>1</v>
      </c>
      <c r="E3" s="8"/>
      <c r="F3" s="6" t="s">
        <v>1</v>
      </c>
      <c r="G3" s="7">
        <v>1</v>
      </c>
      <c r="H3" s="8"/>
      <c r="I3" s="9" t="s">
        <v>2</v>
      </c>
      <c r="J3" s="10">
        <v>1</v>
      </c>
      <c r="K3" s="11" t="s">
        <v>3</v>
      </c>
      <c r="L3" s="6" t="s">
        <v>0</v>
      </c>
      <c r="M3" s="7">
        <v>1</v>
      </c>
      <c r="N3" s="8"/>
      <c r="O3" s="9" t="s">
        <v>4</v>
      </c>
      <c r="P3" s="10">
        <v>1</v>
      </c>
      <c r="Q3" s="11" t="s">
        <v>5</v>
      </c>
      <c r="R3" s="12" t="s">
        <v>6</v>
      </c>
      <c r="S3" s="7">
        <v>1</v>
      </c>
      <c r="T3" s="8" t="s">
        <v>7</v>
      </c>
      <c r="U3" s="12" t="s">
        <v>6</v>
      </c>
      <c r="V3" s="7">
        <v>1</v>
      </c>
      <c r="W3" s="8" t="s">
        <v>7</v>
      </c>
      <c r="X3" s="6" t="s">
        <v>1</v>
      </c>
      <c r="Y3" s="7">
        <v>1</v>
      </c>
      <c r="Z3" s="8"/>
      <c r="AA3" s="9" t="s">
        <v>8</v>
      </c>
      <c r="AB3" s="10">
        <v>1</v>
      </c>
      <c r="AC3" s="11"/>
      <c r="AD3" s="6" t="s">
        <v>0</v>
      </c>
      <c r="AE3" s="7">
        <v>1</v>
      </c>
      <c r="AF3" s="8"/>
      <c r="AG3" s="6" t="s">
        <v>1</v>
      </c>
      <c r="AH3" s="7">
        <v>1</v>
      </c>
      <c r="AI3" s="8"/>
    </row>
    <row r="4" spans="3:35" s="5" customFormat="1" ht="22.15" customHeight="1">
      <c r="C4" s="6" t="s">
        <v>9</v>
      </c>
      <c r="D4" s="7">
        <v>2</v>
      </c>
      <c r="E4" s="8"/>
      <c r="F4" s="6" t="s">
        <v>4</v>
      </c>
      <c r="G4" s="7">
        <v>2</v>
      </c>
      <c r="H4" s="8"/>
      <c r="I4" s="12" t="s">
        <v>6</v>
      </c>
      <c r="J4" s="7">
        <v>2</v>
      </c>
      <c r="K4" s="8" t="s">
        <v>7</v>
      </c>
      <c r="L4" s="6" t="s">
        <v>9</v>
      </c>
      <c r="M4" s="7">
        <v>2</v>
      </c>
      <c r="N4" s="8"/>
      <c r="O4" s="9" t="s">
        <v>8</v>
      </c>
      <c r="P4" s="10">
        <v>2</v>
      </c>
      <c r="Q4" s="11"/>
      <c r="R4" s="6" t="s">
        <v>0</v>
      </c>
      <c r="S4" s="7">
        <v>2</v>
      </c>
      <c r="T4" s="8" t="s">
        <v>7</v>
      </c>
      <c r="U4" s="6" t="s">
        <v>0</v>
      </c>
      <c r="V4" s="7">
        <v>2</v>
      </c>
      <c r="W4" s="8" t="s">
        <v>7</v>
      </c>
      <c r="X4" s="6" t="s">
        <v>4</v>
      </c>
      <c r="Y4" s="7">
        <v>2</v>
      </c>
      <c r="Z4" s="8"/>
      <c r="AA4" s="13" t="s">
        <v>2</v>
      </c>
      <c r="AB4" s="10">
        <v>2</v>
      </c>
      <c r="AC4" s="11"/>
      <c r="AD4" s="6" t="s">
        <v>9</v>
      </c>
      <c r="AE4" s="7">
        <v>2</v>
      </c>
      <c r="AF4" s="8"/>
      <c r="AG4" s="6" t="s">
        <v>4</v>
      </c>
      <c r="AH4" s="7">
        <v>2</v>
      </c>
      <c r="AI4" s="8"/>
    </row>
    <row r="5" spans="3:35" s="5" customFormat="1" ht="22.15" customHeight="1">
      <c r="C5" s="6" t="s">
        <v>1</v>
      </c>
      <c r="D5" s="7">
        <v>3</v>
      </c>
      <c r="E5" s="8"/>
      <c r="F5" s="9" t="s">
        <v>8</v>
      </c>
      <c r="G5" s="10">
        <v>3</v>
      </c>
      <c r="H5" s="11"/>
      <c r="I5" s="6" t="s">
        <v>0</v>
      </c>
      <c r="J5" s="7">
        <v>3</v>
      </c>
      <c r="K5" s="8" t="s">
        <v>7</v>
      </c>
      <c r="L5" s="6" t="s">
        <v>1</v>
      </c>
      <c r="M5" s="7">
        <v>3</v>
      </c>
      <c r="N5" s="8"/>
      <c r="O5" s="9" t="s">
        <v>2</v>
      </c>
      <c r="P5" s="10">
        <v>3</v>
      </c>
      <c r="Q5" s="11"/>
      <c r="R5" s="6" t="s">
        <v>9</v>
      </c>
      <c r="S5" s="7">
        <v>3</v>
      </c>
      <c r="T5" s="8"/>
      <c r="U5" s="6" t="s">
        <v>9</v>
      </c>
      <c r="V5" s="7">
        <v>3</v>
      </c>
      <c r="W5" s="8"/>
      <c r="X5" s="9" t="s">
        <v>8</v>
      </c>
      <c r="Y5" s="10">
        <v>3</v>
      </c>
      <c r="Z5" s="11"/>
      <c r="AA5" s="12" t="s">
        <v>6</v>
      </c>
      <c r="AB5" s="7">
        <v>3</v>
      </c>
      <c r="AC5" s="8"/>
      <c r="AD5" s="6" t="s">
        <v>1</v>
      </c>
      <c r="AE5" s="7">
        <v>3</v>
      </c>
      <c r="AF5" s="8"/>
      <c r="AG5" s="9" t="s">
        <v>8</v>
      </c>
      <c r="AH5" s="10">
        <v>3</v>
      </c>
      <c r="AI5" s="11"/>
    </row>
    <row r="6" spans="3:35" s="5" customFormat="1" ht="22.15" customHeight="1">
      <c r="C6" s="6" t="s">
        <v>4</v>
      </c>
      <c r="D6" s="7">
        <v>4</v>
      </c>
      <c r="E6" s="8"/>
      <c r="F6" s="9" t="s">
        <v>2</v>
      </c>
      <c r="G6" s="10">
        <v>4</v>
      </c>
      <c r="H6" s="11"/>
      <c r="I6" s="6" t="s">
        <v>9</v>
      </c>
      <c r="J6" s="7">
        <v>4</v>
      </c>
      <c r="K6" s="8"/>
      <c r="L6" s="6" t="s">
        <v>4</v>
      </c>
      <c r="M6" s="7">
        <v>4</v>
      </c>
      <c r="N6" s="8"/>
      <c r="O6" s="12" t="s">
        <v>6</v>
      </c>
      <c r="P6" s="7">
        <v>4</v>
      </c>
      <c r="Q6" s="8"/>
      <c r="R6" s="6" t="s">
        <v>1</v>
      </c>
      <c r="S6" s="7">
        <v>4</v>
      </c>
      <c r="T6" s="8"/>
      <c r="U6" s="6" t="s">
        <v>1</v>
      </c>
      <c r="V6" s="7">
        <v>4</v>
      </c>
      <c r="W6" s="8"/>
      <c r="X6" s="13" t="s">
        <v>2</v>
      </c>
      <c r="Y6" s="10">
        <v>4</v>
      </c>
      <c r="Z6" s="11"/>
      <c r="AA6" s="6" t="s">
        <v>0</v>
      </c>
      <c r="AB6" s="7">
        <v>4</v>
      </c>
      <c r="AC6" s="8"/>
      <c r="AD6" s="6" t="s">
        <v>4</v>
      </c>
      <c r="AE6" s="7">
        <v>4</v>
      </c>
      <c r="AF6" s="8"/>
      <c r="AG6" s="13" t="s">
        <v>2</v>
      </c>
      <c r="AH6" s="10">
        <v>4</v>
      </c>
      <c r="AI6" s="11"/>
    </row>
    <row r="7" spans="3:35" s="5" customFormat="1" ht="22.15" customHeight="1">
      <c r="C7" s="9" t="s">
        <v>8</v>
      </c>
      <c r="D7" s="10">
        <v>5</v>
      </c>
      <c r="E7" s="11"/>
      <c r="F7" s="12" t="s">
        <v>6</v>
      </c>
      <c r="G7" s="7">
        <v>5</v>
      </c>
      <c r="H7" s="8" t="s">
        <v>7</v>
      </c>
      <c r="I7" s="6" t="s">
        <v>1</v>
      </c>
      <c r="J7" s="7">
        <v>5</v>
      </c>
      <c r="K7" s="8"/>
      <c r="L7" s="9" t="s">
        <v>8</v>
      </c>
      <c r="M7" s="10">
        <v>5</v>
      </c>
      <c r="N7" s="11"/>
      <c r="O7" s="6" t="s">
        <v>0</v>
      </c>
      <c r="P7" s="7">
        <v>5</v>
      </c>
      <c r="Q7" s="8"/>
      <c r="R7" s="6" t="s">
        <v>4</v>
      </c>
      <c r="S7" s="7">
        <v>5</v>
      </c>
      <c r="T7" s="8"/>
      <c r="U7" s="6" t="s">
        <v>4</v>
      </c>
      <c r="V7" s="7">
        <v>5</v>
      </c>
      <c r="W7" s="8"/>
      <c r="X7" s="12" t="s">
        <v>6</v>
      </c>
      <c r="Y7" s="7">
        <v>5</v>
      </c>
      <c r="Z7" s="8" t="s">
        <v>7</v>
      </c>
      <c r="AA7" s="6" t="s">
        <v>9</v>
      </c>
      <c r="AB7" s="7">
        <v>5</v>
      </c>
      <c r="AC7" s="8"/>
      <c r="AD7" s="9" t="s">
        <v>8</v>
      </c>
      <c r="AE7" s="10">
        <v>5</v>
      </c>
      <c r="AF7" s="11"/>
      <c r="AG7" s="12" t="s">
        <v>6</v>
      </c>
      <c r="AH7" s="14">
        <v>5</v>
      </c>
      <c r="AI7" s="8"/>
    </row>
    <row r="8" spans="3:35" s="5" customFormat="1" ht="22.15" customHeight="1">
      <c r="C8" s="9" t="s">
        <v>2</v>
      </c>
      <c r="D8" s="10">
        <v>6</v>
      </c>
      <c r="E8" s="11"/>
      <c r="F8" s="6" t="s">
        <v>0</v>
      </c>
      <c r="G8" s="7">
        <v>6</v>
      </c>
      <c r="H8" s="8" t="s">
        <v>7</v>
      </c>
      <c r="I8" s="6" t="s">
        <v>4</v>
      </c>
      <c r="J8" s="7">
        <v>6</v>
      </c>
      <c r="K8" s="8"/>
      <c r="L8" s="9" t="s">
        <v>2</v>
      </c>
      <c r="M8" s="10">
        <v>6</v>
      </c>
      <c r="N8" s="11"/>
      <c r="O8" s="6" t="s">
        <v>9</v>
      </c>
      <c r="P8" s="7">
        <v>6</v>
      </c>
      <c r="Q8" s="8"/>
      <c r="R8" s="9" t="s">
        <v>8</v>
      </c>
      <c r="S8" s="10">
        <v>6</v>
      </c>
      <c r="T8" s="11"/>
      <c r="U8" s="9" t="s">
        <v>8</v>
      </c>
      <c r="V8" s="10">
        <v>6</v>
      </c>
      <c r="W8" s="11"/>
      <c r="X8" s="6" t="s">
        <v>0</v>
      </c>
      <c r="Y8" s="7">
        <v>6</v>
      </c>
      <c r="Z8" s="8" t="s">
        <v>7</v>
      </c>
      <c r="AA8" s="6" t="s">
        <v>1</v>
      </c>
      <c r="AB8" s="7">
        <v>6</v>
      </c>
      <c r="AC8" s="11" t="s">
        <v>10</v>
      </c>
      <c r="AD8" s="13" t="s">
        <v>2</v>
      </c>
      <c r="AE8" s="10">
        <v>6</v>
      </c>
      <c r="AF8" s="11"/>
      <c r="AG8" s="6" t="s">
        <v>0</v>
      </c>
      <c r="AH8" s="14">
        <v>6</v>
      </c>
      <c r="AI8" s="8"/>
    </row>
    <row r="9" spans="3:35" s="5" customFormat="1" ht="22.15" customHeight="1">
      <c r="C9" s="12" t="s">
        <v>6</v>
      </c>
      <c r="D9" s="7">
        <v>7</v>
      </c>
      <c r="E9" s="8"/>
      <c r="F9" s="6" t="s">
        <v>9</v>
      </c>
      <c r="G9" s="7">
        <v>7</v>
      </c>
      <c r="H9" s="8"/>
      <c r="I9" s="9" t="s">
        <v>8</v>
      </c>
      <c r="J9" s="10">
        <v>7</v>
      </c>
      <c r="K9" s="11"/>
      <c r="L9" s="12" t="s">
        <v>6</v>
      </c>
      <c r="M9" s="7">
        <v>7</v>
      </c>
      <c r="N9" s="8" t="s">
        <v>7</v>
      </c>
      <c r="O9" s="6" t="s">
        <v>1</v>
      </c>
      <c r="P9" s="7">
        <v>7</v>
      </c>
      <c r="Q9" s="8"/>
      <c r="R9" s="9" t="s">
        <v>2</v>
      </c>
      <c r="S9" s="10">
        <v>7</v>
      </c>
      <c r="T9" s="11"/>
      <c r="U9" s="13" t="s">
        <v>2</v>
      </c>
      <c r="V9" s="10">
        <v>7</v>
      </c>
      <c r="W9" s="11"/>
      <c r="X9" s="6" t="s">
        <v>9</v>
      </c>
      <c r="Y9" s="7">
        <v>7</v>
      </c>
      <c r="Z9" s="8"/>
      <c r="AA9" s="6" t="s">
        <v>4</v>
      </c>
      <c r="AB9" s="7">
        <v>7</v>
      </c>
      <c r="AC9" s="8"/>
      <c r="AD9" s="12" t="s">
        <v>6</v>
      </c>
      <c r="AE9" s="7">
        <v>7</v>
      </c>
      <c r="AF9" s="8" t="s">
        <v>7</v>
      </c>
      <c r="AG9" s="6" t="s">
        <v>9</v>
      </c>
      <c r="AH9" s="14">
        <v>7</v>
      </c>
      <c r="AI9" s="8"/>
    </row>
    <row r="10" spans="3:35" s="5" customFormat="1" ht="22.15" customHeight="1">
      <c r="C10" s="6" t="s">
        <v>0</v>
      </c>
      <c r="D10" s="7">
        <v>8</v>
      </c>
      <c r="E10" s="8"/>
      <c r="F10" s="6" t="s">
        <v>1</v>
      </c>
      <c r="G10" s="7">
        <v>8</v>
      </c>
      <c r="H10" s="8"/>
      <c r="I10" s="9" t="s">
        <v>2</v>
      </c>
      <c r="J10" s="10">
        <v>8</v>
      </c>
      <c r="K10" s="11"/>
      <c r="L10" s="6" t="s">
        <v>0</v>
      </c>
      <c r="M10" s="7">
        <v>8</v>
      </c>
      <c r="N10" s="8" t="s">
        <v>7</v>
      </c>
      <c r="O10" s="6" t="s">
        <v>4</v>
      </c>
      <c r="P10" s="7">
        <v>8</v>
      </c>
      <c r="Q10" s="8"/>
      <c r="R10" s="12" t="s">
        <v>6</v>
      </c>
      <c r="S10" s="7">
        <v>8</v>
      </c>
      <c r="T10" s="8" t="s">
        <v>7</v>
      </c>
      <c r="U10" s="12" t="s">
        <v>6</v>
      </c>
      <c r="V10" s="7">
        <v>8</v>
      </c>
      <c r="W10" s="8" t="s">
        <v>7</v>
      </c>
      <c r="X10" s="6" t="s">
        <v>1</v>
      </c>
      <c r="Y10" s="7">
        <v>8</v>
      </c>
      <c r="Z10" s="8"/>
      <c r="AA10" s="9" t="s">
        <v>8</v>
      </c>
      <c r="AB10" s="10">
        <v>8</v>
      </c>
      <c r="AC10" s="11"/>
      <c r="AD10" s="6" t="s">
        <v>0</v>
      </c>
      <c r="AE10" s="7">
        <v>8</v>
      </c>
      <c r="AF10" s="8" t="s">
        <v>7</v>
      </c>
      <c r="AG10" s="6" t="s">
        <v>1</v>
      </c>
      <c r="AH10" s="14">
        <v>8</v>
      </c>
      <c r="AI10" s="8"/>
    </row>
    <row r="11" spans="3:35" s="5" customFormat="1" ht="22.15" customHeight="1">
      <c r="C11" s="6" t="s">
        <v>9</v>
      </c>
      <c r="D11" s="7">
        <v>9</v>
      </c>
      <c r="E11" s="8"/>
      <c r="F11" s="6" t="s">
        <v>4</v>
      </c>
      <c r="G11" s="7">
        <v>9</v>
      </c>
      <c r="H11" s="8"/>
      <c r="I11" s="12" t="s">
        <v>6</v>
      </c>
      <c r="J11" s="7">
        <v>9</v>
      </c>
      <c r="K11" s="8"/>
      <c r="L11" s="6" t="s">
        <v>9</v>
      </c>
      <c r="M11" s="7">
        <v>9</v>
      </c>
      <c r="N11" s="8"/>
      <c r="O11" s="9" t="s">
        <v>8</v>
      </c>
      <c r="P11" s="10">
        <v>9</v>
      </c>
      <c r="Q11" s="11"/>
      <c r="R11" s="6" t="s">
        <v>0</v>
      </c>
      <c r="S11" s="7">
        <v>9</v>
      </c>
      <c r="T11" s="8" t="s">
        <v>7</v>
      </c>
      <c r="U11" s="6" t="s">
        <v>0</v>
      </c>
      <c r="V11" s="7">
        <v>9</v>
      </c>
      <c r="W11" s="8" t="s">
        <v>7</v>
      </c>
      <c r="X11" s="6" t="s">
        <v>4</v>
      </c>
      <c r="Y11" s="7">
        <v>9</v>
      </c>
      <c r="Z11" s="8"/>
      <c r="AA11" s="13" t="s">
        <v>2</v>
      </c>
      <c r="AB11" s="10">
        <v>9</v>
      </c>
      <c r="AC11" s="11"/>
      <c r="AD11" s="6" t="s">
        <v>9</v>
      </c>
      <c r="AE11" s="7">
        <v>9</v>
      </c>
      <c r="AF11" s="8"/>
      <c r="AG11" s="6" t="s">
        <v>4</v>
      </c>
      <c r="AH11" s="14">
        <v>9</v>
      </c>
      <c r="AI11" s="8"/>
    </row>
    <row r="12" spans="3:35" s="5" customFormat="1" ht="22.15" customHeight="1">
      <c r="C12" s="6" t="s">
        <v>1</v>
      </c>
      <c r="D12" s="7">
        <v>10</v>
      </c>
      <c r="E12" s="8"/>
      <c r="F12" s="9" t="s">
        <v>8</v>
      </c>
      <c r="G12" s="10">
        <v>10</v>
      </c>
      <c r="H12" s="11"/>
      <c r="I12" s="6" t="s">
        <v>0</v>
      </c>
      <c r="J12" s="7">
        <v>10</v>
      </c>
      <c r="K12" s="8"/>
      <c r="L12" s="6" t="s">
        <v>1</v>
      </c>
      <c r="M12" s="7">
        <v>10</v>
      </c>
      <c r="N12" s="8"/>
      <c r="O12" s="9" t="s">
        <v>2</v>
      </c>
      <c r="P12" s="10">
        <v>10</v>
      </c>
      <c r="Q12" s="11"/>
      <c r="R12" s="6" t="s">
        <v>9</v>
      </c>
      <c r="S12" s="7">
        <v>10</v>
      </c>
      <c r="T12" s="8"/>
      <c r="U12" s="6" t="s">
        <v>9</v>
      </c>
      <c r="V12" s="7">
        <v>10</v>
      </c>
      <c r="W12" s="8"/>
      <c r="X12" s="9" t="s">
        <v>8</v>
      </c>
      <c r="Y12" s="10">
        <v>10</v>
      </c>
      <c r="Z12" s="11"/>
      <c r="AA12" s="12" t="s">
        <v>6</v>
      </c>
      <c r="AB12" s="7">
        <v>10</v>
      </c>
      <c r="AC12" s="8" t="s">
        <v>7</v>
      </c>
      <c r="AD12" s="6" t="s">
        <v>1</v>
      </c>
      <c r="AE12" s="7">
        <v>10</v>
      </c>
      <c r="AF12" s="8"/>
      <c r="AG12" s="9" t="s">
        <v>8</v>
      </c>
      <c r="AH12" s="14">
        <v>10</v>
      </c>
      <c r="AI12" s="11"/>
    </row>
    <row r="13" spans="3:35" s="5" customFormat="1" ht="22.15" customHeight="1">
      <c r="C13" s="6" t="s">
        <v>4</v>
      </c>
      <c r="D13" s="7">
        <v>11</v>
      </c>
      <c r="E13" s="8"/>
      <c r="F13" s="9" t="s">
        <v>2</v>
      </c>
      <c r="G13" s="10">
        <v>11</v>
      </c>
      <c r="H13" s="11"/>
      <c r="I13" s="9" t="s">
        <v>9</v>
      </c>
      <c r="J13" s="10">
        <v>11</v>
      </c>
      <c r="K13" s="11" t="s">
        <v>11</v>
      </c>
      <c r="L13" s="6" t="s">
        <v>4</v>
      </c>
      <c r="M13" s="7">
        <v>11</v>
      </c>
      <c r="N13" s="8"/>
      <c r="O13" s="12" t="s">
        <v>6</v>
      </c>
      <c r="P13" s="7">
        <v>11</v>
      </c>
      <c r="Q13" s="8" t="s">
        <v>7</v>
      </c>
      <c r="R13" s="6" t="s">
        <v>1</v>
      </c>
      <c r="S13" s="7">
        <v>11</v>
      </c>
      <c r="T13" s="8"/>
      <c r="U13" s="6" t="s">
        <v>1</v>
      </c>
      <c r="V13" s="7">
        <v>11</v>
      </c>
      <c r="W13" s="8"/>
      <c r="X13" s="13" t="s">
        <v>2</v>
      </c>
      <c r="Y13" s="10">
        <v>11</v>
      </c>
      <c r="Z13" s="11"/>
      <c r="AA13" s="6" t="s">
        <v>0</v>
      </c>
      <c r="AB13" s="7">
        <v>11</v>
      </c>
      <c r="AC13" s="8" t="s">
        <v>7</v>
      </c>
      <c r="AD13" s="6" t="s">
        <v>4</v>
      </c>
      <c r="AE13" s="7">
        <v>11</v>
      </c>
      <c r="AF13" s="8"/>
      <c r="AG13" s="13" t="s">
        <v>2</v>
      </c>
      <c r="AH13" s="14">
        <v>11</v>
      </c>
      <c r="AI13" s="11"/>
    </row>
    <row r="14" spans="3:35" s="5" customFormat="1" ht="22.15" customHeight="1">
      <c r="C14" s="9" t="s">
        <v>8</v>
      </c>
      <c r="D14" s="10">
        <v>12</v>
      </c>
      <c r="E14" s="11"/>
      <c r="F14" s="12" t="s">
        <v>6</v>
      </c>
      <c r="G14" s="7">
        <v>12</v>
      </c>
      <c r="H14" s="8" t="s">
        <v>7</v>
      </c>
      <c r="I14" s="6" t="s">
        <v>1</v>
      </c>
      <c r="J14" s="7">
        <v>12</v>
      </c>
      <c r="K14" s="8"/>
      <c r="L14" s="9" t="s">
        <v>8</v>
      </c>
      <c r="M14" s="10">
        <v>12</v>
      </c>
      <c r="N14" s="11"/>
      <c r="O14" s="6" t="s">
        <v>0</v>
      </c>
      <c r="P14" s="7">
        <v>12</v>
      </c>
      <c r="Q14" s="8" t="s">
        <v>7</v>
      </c>
      <c r="R14" s="6" t="s">
        <v>4</v>
      </c>
      <c r="S14" s="7">
        <v>12</v>
      </c>
      <c r="T14" s="8"/>
      <c r="U14" s="6" t="s">
        <v>4</v>
      </c>
      <c r="V14" s="7">
        <v>12</v>
      </c>
      <c r="W14" s="8"/>
      <c r="X14" s="12" t="s">
        <v>6</v>
      </c>
      <c r="Y14" s="14">
        <v>12</v>
      </c>
      <c r="Z14" s="8"/>
      <c r="AA14" s="6" t="s">
        <v>9</v>
      </c>
      <c r="AB14" s="7">
        <v>12</v>
      </c>
      <c r="AC14" s="8"/>
      <c r="AD14" s="9" t="s">
        <v>8</v>
      </c>
      <c r="AE14" s="10">
        <v>12</v>
      </c>
      <c r="AF14" s="11"/>
      <c r="AG14" s="12" t="s">
        <v>6</v>
      </c>
      <c r="AH14" s="14">
        <v>12</v>
      </c>
      <c r="AI14" s="8"/>
    </row>
    <row r="15" spans="3:35" s="5" customFormat="1" ht="22.15" customHeight="1">
      <c r="C15" s="9" t="s">
        <v>2</v>
      </c>
      <c r="D15" s="10">
        <v>13</v>
      </c>
      <c r="E15" s="11"/>
      <c r="F15" s="6" t="s">
        <v>0</v>
      </c>
      <c r="G15" s="7">
        <v>13</v>
      </c>
      <c r="H15" s="8" t="s">
        <v>7</v>
      </c>
      <c r="I15" s="6" t="s">
        <v>4</v>
      </c>
      <c r="J15" s="7">
        <v>13</v>
      </c>
      <c r="K15" s="8"/>
      <c r="L15" s="9" t="s">
        <v>2</v>
      </c>
      <c r="M15" s="10">
        <v>13</v>
      </c>
      <c r="N15" s="11"/>
      <c r="O15" s="6" t="s">
        <v>9</v>
      </c>
      <c r="P15" s="7">
        <v>13</v>
      </c>
      <c r="Q15" s="8"/>
      <c r="R15" s="9" t="s">
        <v>8</v>
      </c>
      <c r="S15" s="10">
        <v>13</v>
      </c>
      <c r="T15" s="11"/>
      <c r="U15" s="9" t="s">
        <v>8</v>
      </c>
      <c r="V15" s="10">
        <v>13</v>
      </c>
      <c r="W15" s="11"/>
      <c r="X15" s="6" t="s">
        <v>0</v>
      </c>
      <c r="Y15" s="14">
        <v>13</v>
      </c>
      <c r="Z15" s="8"/>
      <c r="AA15" s="6" t="s">
        <v>1</v>
      </c>
      <c r="AB15" s="7">
        <v>13</v>
      </c>
      <c r="AC15" s="8"/>
      <c r="AD15" s="13" t="s">
        <v>2</v>
      </c>
      <c r="AE15" s="10">
        <v>13</v>
      </c>
      <c r="AF15" s="11"/>
      <c r="AG15" s="6" t="s">
        <v>0</v>
      </c>
      <c r="AH15" s="14">
        <v>13</v>
      </c>
      <c r="AI15" s="8"/>
    </row>
    <row r="16" spans="3:35" s="5" customFormat="1" ht="22.15" customHeight="1">
      <c r="C16" s="12" t="s">
        <v>6</v>
      </c>
      <c r="D16" s="7">
        <v>14</v>
      </c>
      <c r="E16" s="8" t="s">
        <v>7</v>
      </c>
      <c r="F16" s="6" t="s">
        <v>9</v>
      </c>
      <c r="G16" s="7">
        <v>14</v>
      </c>
      <c r="H16" s="8"/>
      <c r="I16" s="9" t="s">
        <v>8</v>
      </c>
      <c r="J16" s="10">
        <v>14</v>
      </c>
      <c r="K16" s="11"/>
      <c r="L16" s="12" t="s">
        <v>6</v>
      </c>
      <c r="M16" s="7">
        <v>14</v>
      </c>
      <c r="N16" s="8" t="s">
        <v>7</v>
      </c>
      <c r="O16" s="6" t="s">
        <v>1</v>
      </c>
      <c r="P16" s="7">
        <v>14</v>
      </c>
      <c r="Q16" s="8"/>
      <c r="R16" s="9" t="s">
        <v>2</v>
      </c>
      <c r="S16" s="10">
        <v>14</v>
      </c>
      <c r="T16" s="11"/>
      <c r="U16" s="13" t="s">
        <v>2</v>
      </c>
      <c r="V16" s="10">
        <v>14</v>
      </c>
      <c r="W16" s="11"/>
      <c r="X16" s="6" t="s">
        <v>9</v>
      </c>
      <c r="Y16" s="14">
        <v>14</v>
      </c>
      <c r="Z16" s="8"/>
      <c r="AA16" s="6" t="s">
        <v>4</v>
      </c>
      <c r="AB16" s="7">
        <v>14</v>
      </c>
      <c r="AC16" s="8"/>
      <c r="AD16" s="12" t="s">
        <v>6</v>
      </c>
      <c r="AE16" s="7">
        <v>14</v>
      </c>
      <c r="AF16" s="8"/>
      <c r="AG16" s="9" t="s">
        <v>9</v>
      </c>
      <c r="AH16" s="14">
        <v>14</v>
      </c>
      <c r="AI16" s="11" t="s">
        <v>12</v>
      </c>
    </row>
    <row r="17" spans="3:35" s="5" customFormat="1" ht="22.15" customHeight="1">
      <c r="C17" s="6" t="s">
        <v>0</v>
      </c>
      <c r="D17" s="7">
        <v>15</v>
      </c>
      <c r="E17" s="8"/>
      <c r="F17" s="6" t="s">
        <v>1</v>
      </c>
      <c r="G17" s="7">
        <v>15</v>
      </c>
      <c r="H17" s="8"/>
      <c r="I17" s="9" t="s">
        <v>2</v>
      </c>
      <c r="J17" s="10">
        <v>15</v>
      </c>
      <c r="K17" s="11"/>
      <c r="L17" s="6" t="s">
        <v>0</v>
      </c>
      <c r="M17" s="7">
        <v>15</v>
      </c>
      <c r="N17" s="8" t="s">
        <v>7</v>
      </c>
      <c r="O17" s="6" t="s">
        <v>4</v>
      </c>
      <c r="P17" s="7">
        <v>15</v>
      </c>
      <c r="Q17" s="8"/>
      <c r="R17" s="12" t="s">
        <v>6</v>
      </c>
      <c r="S17" s="14">
        <v>15</v>
      </c>
      <c r="T17" s="8"/>
      <c r="U17" s="12" t="s">
        <v>6</v>
      </c>
      <c r="V17" s="7">
        <v>15</v>
      </c>
      <c r="W17" s="8"/>
      <c r="X17" s="6" t="s">
        <v>1</v>
      </c>
      <c r="Y17" s="14">
        <v>15</v>
      </c>
      <c r="Z17" s="8"/>
      <c r="AA17" s="9" t="s">
        <v>8</v>
      </c>
      <c r="AB17" s="10">
        <v>15</v>
      </c>
      <c r="AC17" s="11"/>
      <c r="AD17" s="6" t="s">
        <v>0</v>
      </c>
      <c r="AE17" s="7">
        <v>15</v>
      </c>
      <c r="AF17" s="8"/>
      <c r="AG17" s="6" t="s">
        <v>1</v>
      </c>
      <c r="AH17" s="14">
        <v>15</v>
      </c>
      <c r="AI17" s="8"/>
    </row>
    <row r="18" spans="3:35" s="5" customFormat="1" ht="22.15" customHeight="1">
      <c r="C18" s="6" t="s">
        <v>9</v>
      </c>
      <c r="D18" s="7">
        <v>16</v>
      </c>
      <c r="E18" s="8"/>
      <c r="F18" s="6" t="s">
        <v>4</v>
      </c>
      <c r="G18" s="7">
        <v>16</v>
      </c>
      <c r="H18" s="8"/>
      <c r="I18" s="12" t="s">
        <v>6</v>
      </c>
      <c r="J18" s="7">
        <v>16</v>
      </c>
      <c r="K18" s="8" t="s">
        <v>7</v>
      </c>
      <c r="L18" s="6" t="s">
        <v>9</v>
      </c>
      <c r="M18" s="7">
        <v>16</v>
      </c>
      <c r="N18" s="8"/>
      <c r="O18" s="9" t="s">
        <v>8</v>
      </c>
      <c r="P18" s="10">
        <v>16</v>
      </c>
      <c r="Q18" s="11"/>
      <c r="R18" s="6" t="s">
        <v>0</v>
      </c>
      <c r="S18" s="14">
        <v>16</v>
      </c>
      <c r="T18" s="8"/>
      <c r="U18" s="6" t="s">
        <v>0</v>
      </c>
      <c r="V18" s="7">
        <v>16</v>
      </c>
      <c r="W18" s="8"/>
      <c r="X18" s="6" t="s">
        <v>4</v>
      </c>
      <c r="Y18" s="14">
        <v>16</v>
      </c>
      <c r="Z18" s="8"/>
      <c r="AA18" s="13" t="s">
        <v>2</v>
      </c>
      <c r="AB18" s="10">
        <v>16</v>
      </c>
      <c r="AC18" s="11"/>
      <c r="AD18" s="6" t="s">
        <v>9</v>
      </c>
      <c r="AE18" s="7">
        <v>16</v>
      </c>
      <c r="AF18" s="8"/>
      <c r="AG18" s="6" t="s">
        <v>4</v>
      </c>
      <c r="AH18" s="14">
        <v>16</v>
      </c>
      <c r="AI18" s="8"/>
    </row>
    <row r="19" spans="3:35" s="5" customFormat="1" ht="22.15" customHeight="1">
      <c r="C19" s="6" t="s">
        <v>1</v>
      </c>
      <c r="D19" s="7">
        <v>17</v>
      </c>
      <c r="E19" s="8"/>
      <c r="F19" s="9" t="s">
        <v>8</v>
      </c>
      <c r="G19" s="10">
        <v>17</v>
      </c>
      <c r="H19" s="11"/>
      <c r="I19" s="6" t="s">
        <v>0</v>
      </c>
      <c r="J19" s="7">
        <v>17</v>
      </c>
      <c r="K19" s="8" t="s">
        <v>7</v>
      </c>
      <c r="L19" s="6" t="s">
        <v>1</v>
      </c>
      <c r="M19" s="7">
        <v>17</v>
      </c>
      <c r="N19" s="8"/>
      <c r="O19" s="9" t="s">
        <v>2</v>
      </c>
      <c r="P19" s="10">
        <v>17</v>
      </c>
      <c r="Q19" s="11"/>
      <c r="R19" s="6" t="s">
        <v>9</v>
      </c>
      <c r="S19" s="14">
        <v>17</v>
      </c>
      <c r="T19" s="8"/>
      <c r="U19" s="6" t="s">
        <v>9</v>
      </c>
      <c r="V19" s="7">
        <v>17</v>
      </c>
      <c r="W19" s="8"/>
      <c r="X19" s="9" t="s">
        <v>8</v>
      </c>
      <c r="Y19" s="14">
        <v>17</v>
      </c>
      <c r="Z19" s="11"/>
      <c r="AA19" s="12" t="s">
        <v>6</v>
      </c>
      <c r="AB19" s="7">
        <v>17</v>
      </c>
      <c r="AC19" s="11" t="s">
        <v>13</v>
      </c>
      <c r="AD19" s="6" t="s">
        <v>1</v>
      </c>
      <c r="AE19" s="7">
        <v>17</v>
      </c>
      <c r="AF19" s="8"/>
      <c r="AG19" s="9" t="s">
        <v>8</v>
      </c>
      <c r="AH19" s="14">
        <v>17</v>
      </c>
      <c r="AI19" s="11"/>
    </row>
    <row r="20" spans="3:35" s="5" customFormat="1" ht="22.15" customHeight="1">
      <c r="C20" s="6" t="s">
        <v>4</v>
      </c>
      <c r="D20" s="7">
        <v>18</v>
      </c>
      <c r="E20" s="8"/>
      <c r="F20" s="9" t="s">
        <v>2</v>
      </c>
      <c r="G20" s="10">
        <v>18</v>
      </c>
      <c r="H20" s="11"/>
      <c r="I20" s="6" t="s">
        <v>9</v>
      </c>
      <c r="J20" s="7">
        <v>18</v>
      </c>
      <c r="K20" s="8"/>
      <c r="L20" s="6" t="s">
        <v>4</v>
      </c>
      <c r="M20" s="7">
        <v>18</v>
      </c>
      <c r="N20" s="8"/>
      <c r="O20" s="12" t="s">
        <v>6</v>
      </c>
      <c r="P20" s="7">
        <v>18</v>
      </c>
      <c r="Q20" s="8" t="s">
        <v>7</v>
      </c>
      <c r="R20" s="6" t="s">
        <v>1</v>
      </c>
      <c r="S20" s="14">
        <v>18</v>
      </c>
      <c r="T20" s="8"/>
      <c r="U20" s="6" t="s">
        <v>1</v>
      </c>
      <c r="V20" s="7">
        <v>18</v>
      </c>
      <c r="W20" s="8"/>
      <c r="X20" s="13" t="s">
        <v>2</v>
      </c>
      <c r="Y20" s="14">
        <v>18</v>
      </c>
      <c r="Z20" s="11"/>
      <c r="AA20" s="6" t="s">
        <v>0</v>
      </c>
      <c r="AB20" s="7">
        <v>18</v>
      </c>
      <c r="AC20" s="8"/>
      <c r="AD20" s="6" t="s">
        <v>4</v>
      </c>
      <c r="AE20" s="7">
        <v>18</v>
      </c>
      <c r="AF20" s="8"/>
      <c r="AG20" s="13" t="s">
        <v>2</v>
      </c>
      <c r="AH20" s="14">
        <v>18</v>
      </c>
      <c r="AI20" s="11"/>
    </row>
    <row r="21" spans="3:35" s="5" customFormat="1" ht="22.15" customHeight="1">
      <c r="C21" s="9" t="s">
        <v>8</v>
      </c>
      <c r="D21" s="10">
        <v>19</v>
      </c>
      <c r="E21" s="11"/>
      <c r="F21" s="12" t="s">
        <v>6</v>
      </c>
      <c r="G21" s="14">
        <v>19</v>
      </c>
      <c r="H21" s="8"/>
      <c r="I21" s="6" t="s">
        <v>1</v>
      </c>
      <c r="J21" s="7">
        <v>19</v>
      </c>
      <c r="K21" s="8"/>
      <c r="L21" s="9" t="s">
        <v>8</v>
      </c>
      <c r="M21" s="10">
        <v>19</v>
      </c>
      <c r="N21" s="11"/>
      <c r="O21" s="6" t="s">
        <v>0</v>
      </c>
      <c r="P21" s="7">
        <v>19</v>
      </c>
      <c r="Q21" s="8" t="s">
        <v>7</v>
      </c>
      <c r="R21" s="6" t="s">
        <v>4</v>
      </c>
      <c r="S21" s="14">
        <v>19</v>
      </c>
      <c r="T21" s="8"/>
      <c r="U21" s="6" t="s">
        <v>4</v>
      </c>
      <c r="V21" s="7">
        <v>19</v>
      </c>
      <c r="W21" s="8"/>
      <c r="X21" s="12" t="s">
        <v>6</v>
      </c>
      <c r="Y21" s="14">
        <v>19</v>
      </c>
      <c r="Z21" s="8"/>
      <c r="AA21" s="6" t="s">
        <v>9</v>
      </c>
      <c r="AB21" s="7">
        <v>19</v>
      </c>
      <c r="AC21" s="8"/>
      <c r="AD21" s="9" t="s">
        <v>8</v>
      </c>
      <c r="AE21" s="10">
        <v>19</v>
      </c>
      <c r="AF21" s="11"/>
      <c r="AG21" s="12" t="s">
        <v>6</v>
      </c>
      <c r="AH21" s="14">
        <v>19</v>
      </c>
      <c r="AI21" s="8"/>
    </row>
    <row r="22" spans="3:35" s="5" customFormat="1" ht="22.15" customHeight="1">
      <c r="C22" s="9" t="s">
        <v>2</v>
      </c>
      <c r="D22" s="10">
        <v>20</v>
      </c>
      <c r="E22" s="11"/>
      <c r="F22" s="6" t="s">
        <v>0</v>
      </c>
      <c r="G22" s="14">
        <v>20</v>
      </c>
      <c r="H22" s="8"/>
      <c r="I22" s="6" t="s">
        <v>4</v>
      </c>
      <c r="J22" s="7">
        <v>20</v>
      </c>
      <c r="K22" s="8"/>
      <c r="L22" s="9" t="s">
        <v>2</v>
      </c>
      <c r="M22" s="10">
        <v>20</v>
      </c>
      <c r="N22" s="11"/>
      <c r="O22" s="6" t="s">
        <v>9</v>
      </c>
      <c r="P22" s="7">
        <v>20</v>
      </c>
      <c r="Q22" s="8"/>
      <c r="R22" s="9" t="s">
        <v>8</v>
      </c>
      <c r="S22" s="14">
        <v>20</v>
      </c>
      <c r="T22" s="11"/>
      <c r="U22" s="9" t="s">
        <v>8</v>
      </c>
      <c r="V22" s="10">
        <v>20</v>
      </c>
      <c r="W22" s="11"/>
      <c r="X22" s="6" t="s">
        <v>0</v>
      </c>
      <c r="Y22" s="14">
        <v>20</v>
      </c>
      <c r="Z22" s="8"/>
      <c r="AA22" s="6" t="s">
        <v>1</v>
      </c>
      <c r="AB22" s="7">
        <v>20</v>
      </c>
      <c r="AC22" s="8"/>
      <c r="AD22" s="13" t="s">
        <v>2</v>
      </c>
      <c r="AE22" s="10">
        <v>20</v>
      </c>
      <c r="AF22" s="11"/>
      <c r="AG22" s="6" t="s">
        <v>0</v>
      </c>
      <c r="AH22" s="14">
        <v>20</v>
      </c>
      <c r="AI22" s="8"/>
    </row>
    <row r="23" spans="3:35" s="5" customFormat="1" ht="22.15" customHeight="1">
      <c r="C23" s="12" t="s">
        <v>6</v>
      </c>
      <c r="D23" s="7">
        <v>21</v>
      </c>
      <c r="E23" s="8" t="s">
        <v>7</v>
      </c>
      <c r="F23" s="6" t="s">
        <v>9</v>
      </c>
      <c r="G23" s="14">
        <v>21</v>
      </c>
      <c r="H23" s="8"/>
      <c r="I23" s="9" t="s">
        <v>8</v>
      </c>
      <c r="J23" s="10">
        <v>21</v>
      </c>
      <c r="K23" s="11"/>
      <c r="L23" s="12" t="s">
        <v>6</v>
      </c>
      <c r="M23" s="14">
        <v>21</v>
      </c>
      <c r="N23" s="8"/>
      <c r="O23" s="6" t="s">
        <v>1</v>
      </c>
      <c r="P23" s="7">
        <v>21</v>
      </c>
      <c r="Q23" s="8"/>
      <c r="R23" s="9" t="s">
        <v>2</v>
      </c>
      <c r="S23" s="14">
        <v>21</v>
      </c>
      <c r="T23" s="11"/>
      <c r="U23" s="13" t="s">
        <v>2</v>
      </c>
      <c r="V23" s="10">
        <v>21</v>
      </c>
      <c r="W23" s="11"/>
      <c r="X23" s="6" t="s">
        <v>9</v>
      </c>
      <c r="Y23" s="14">
        <v>21</v>
      </c>
      <c r="Z23" s="8"/>
      <c r="AA23" s="6" t="s">
        <v>4</v>
      </c>
      <c r="AB23" s="7">
        <v>21</v>
      </c>
      <c r="AC23" s="8"/>
      <c r="AD23" s="12" t="s">
        <v>6</v>
      </c>
      <c r="AE23" s="7">
        <v>21</v>
      </c>
      <c r="AF23" s="8" t="s">
        <v>7</v>
      </c>
      <c r="AG23" s="6" t="s">
        <v>9</v>
      </c>
      <c r="AH23" s="14">
        <v>21</v>
      </c>
      <c r="AI23" s="8"/>
    </row>
    <row r="24" spans="3:35" s="5" customFormat="1" ht="22.15" customHeight="1">
      <c r="C24" s="6" t="s">
        <v>0</v>
      </c>
      <c r="D24" s="7">
        <v>22</v>
      </c>
      <c r="E24" s="8" t="s">
        <v>7</v>
      </c>
      <c r="F24" s="6" t="s">
        <v>1</v>
      </c>
      <c r="G24" s="14">
        <v>22</v>
      </c>
      <c r="H24" s="8"/>
      <c r="I24" s="9" t="s">
        <v>2</v>
      </c>
      <c r="J24" s="10">
        <v>22</v>
      </c>
      <c r="K24" s="11"/>
      <c r="L24" s="6" t="s">
        <v>0</v>
      </c>
      <c r="M24" s="14">
        <v>22</v>
      </c>
      <c r="N24" s="8"/>
      <c r="O24" s="6" t="s">
        <v>4</v>
      </c>
      <c r="P24" s="7">
        <v>22</v>
      </c>
      <c r="Q24" s="8"/>
      <c r="R24" s="12" t="s">
        <v>6</v>
      </c>
      <c r="S24" s="14">
        <v>22</v>
      </c>
      <c r="T24" s="8"/>
      <c r="U24" s="12" t="s">
        <v>6</v>
      </c>
      <c r="V24" s="7">
        <v>22</v>
      </c>
      <c r="W24" s="8" t="s">
        <v>7</v>
      </c>
      <c r="X24" s="6" t="s">
        <v>1</v>
      </c>
      <c r="Y24" s="14">
        <v>22</v>
      </c>
      <c r="Z24" s="8"/>
      <c r="AA24" s="9" t="s">
        <v>8</v>
      </c>
      <c r="AB24" s="10">
        <v>22</v>
      </c>
      <c r="AC24" s="11"/>
      <c r="AD24" s="6" t="s">
        <v>0</v>
      </c>
      <c r="AE24" s="7">
        <v>22</v>
      </c>
      <c r="AF24" s="8" t="s">
        <v>7</v>
      </c>
      <c r="AG24" s="6" t="s">
        <v>1</v>
      </c>
      <c r="AH24" s="14">
        <v>22</v>
      </c>
      <c r="AI24" s="8"/>
    </row>
    <row r="25" spans="3:35" s="5" customFormat="1" ht="22.15" customHeight="1">
      <c r="C25" s="6" t="s">
        <v>9</v>
      </c>
      <c r="D25" s="7">
        <v>23</v>
      </c>
      <c r="E25" s="8"/>
      <c r="F25" s="6" t="s">
        <v>4</v>
      </c>
      <c r="G25" s="14">
        <v>23</v>
      </c>
      <c r="H25" s="8"/>
      <c r="I25" s="12" t="s">
        <v>6</v>
      </c>
      <c r="J25" s="7">
        <v>23</v>
      </c>
      <c r="K25" s="8" t="s">
        <v>7</v>
      </c>
      <c r="L25" s="6" t="s">
        <v>9</v>
      </c>
      <c r="M25" s="14">
        <v>23</v>
      </c>
      <c r="N25" s="8"/>
      <c r="O25" s="9" t="s">
        <v>8</v>
      </c>
      <c r="P25" s="10">
        <v>23</v>
      </c>
      <c r="Q25" s="11"/>
      <c r="R25" s="6" t="s">
        <v>0</v>
      </c>
      <c r="S25" s="14">
        <v>23</v>
      </c>
      <c r="T25" s="8"/>
      <c r="U25" s="6" t="s">
        <v>0</v>
      </c>
      <c r="V25" s="7">
        <v>23</v>
      </c>
      <c r="W25" s="8" t="s">
        <v>7</v>
      </c>
      <c r="X25" s="6" t="s">
        <v>4</v>
      </c>
      <c r="Y25" s="14">
        <v>23</v>
      </c>
      <c r="Z25" s="8"/>
      <c r="AA25" s="13" t="s">
        <v>2</v>
      </c>
      <c r="AB25" s="10">
        <v>23</v>
      </c>
      <c r="AC25" s="11"/>
      <c r="AD25" s="6" t="s">
        <v>9</v>
      </c>
      <c r="AE25" s="7">
        <v>23</v>
      </c>
      <c r="AF25" s="8"/>
      <c r="AG25" s="6" t="s">
        <v>4</v>
      </c>
      <c r="AH25" s="14">
        <v>23</v>
      </c>
      <c r="AI25" s="8"/>
    </row>
    <row r="26" spans="3:35" s="5" customFormat="1" ht="22.15" customHeight="1">
      <c r="C26" s="6" t="s">
        <v>1</v>
      </c>
      <c r="D26" s="7">
        <v>24</v>
      </c>
      <c r="E26" s="8"/>
      <c r="F26" s="9" t="s">
        <v>8</v>
      </c>
      <c r="G26" s="14">
        <v>24</v>
      </c>
      <c r="H26" s="11"/>
      <c r="I26" s="6" t="s">
        <v>0</v>
      </c>
      <c r="J26" s="7">
        <v>24</v>
      </c>
      <c r="K26" s="8" t="s">
        <v>7</v>
      </c>
      <c r="L26" s="6" t="s">
        <v>1</v>
      </c>
      <c r="M26" s="14">
        <v>24</v>
      </c>
      <c r="N26" s="8"/>
      <c r="O26" s="9" t="s">
        <v>2</v>
      </c>
      <c r="P26" s="10">
        <v>24</v>
      </c>
      <c r="Q26" s="11"/>
      <c r="R26" s="6" t="s">
        <v>9</v>
      </c>
      <c r="S26" s="14">
        <v>24</v>
      </c>
      <c r="T26" s="8"/>
      <c r="U26" s="6" t="s">
        <v>9</v>
      </c>
      <c r="V26" s="7">
        <v>24</v>
      </c>
      <c r="W26" s="8"/>
      <c r="X26" s="9" t="s">
        <v>8</v>
      </c>
      <c r="Y26" s="10">
        <v>24</v>
      </c>
      <c r="Z26" s="11"/>
      <c r="AA26" s="12" t="s">
        <v>6</v>
      </c>
      <c r="AB26" s="7">
        <v>24</v>
      </c>
      <c r="AC26" s="8" t="s">
        <v>7</v>
      </c>
      <c r="AD26" s="6" t="s">
        <v>1</v>
      </c>
      <c r="AE26" s="7">
        <v>24</v>
      </c>
      <c r="AF26" s="8"/>
      <c r="AG26" s="9" t="s">
        <v>8</v>
      </c>
      <c r="AH26" s="14">
        <v>24</v>
      </c>
      <c r="AI26" s="11"/>
    </row>
    <row r="27" spans="3:35" s="5" customFormat="1" ht="22.15" customHeight="1">
      <c r="C27" s="6" t="s">
        <v>4</v>
      </c>
      <c r="D27" s="7">
        <v>25</v>
      </c>
      <c r="E27" s="8"/>
      <c r="F27" s="9" t="s">
        <v>2</v>
      </c>
      <c r="G27" s="14">
        <v>25</v>
      </c>
      <c r="H27" s="11"/>
      <c r="I27" s="6" t="s">
        <v>9</v>
      </c>
      <c r="J27" s="7">
        <v>25</v>
      </c>
      <c r="K27" s="8"/>
      <c r="L27" s="9" t="s">
        <v>4</v>
      </c>
      <c r="M27" s="14">
        <v>25</v>
      </c>
      <c r="N27" s="11" t="s">
        <v>14</v>
      </c>
      <c r="O27" s="12" t="s">
        <v>6</v>
      </c>
      <c r="P27" s="7">
        <v>25</v>
      </c>
      <c r="Q27" s="8" t="s">
        <v>7</v>
      </c>
      <c r="R27" s="6" t="s">
        <v>1</v>
      </c>
      <c r="S27" s="14">
        <v>25</v>
      </c>
      <c r="T27" s="8"/>
      <c r="U27" s="6" t="s">
        <v>1</v>
      </c>
      <c r="V27" s="7">
        <v>25</v>
      </c>
      <c r="W27" s="8"/>
      <c r="X27" s="13" t="s">
        <v>2</v>
      </c>
      <c r="Y27" s="10">
        <v>25</v>
      </c>
      <c r="Z27" s="11"/>
      <c r="AA27" s="6" t="s">
        <v>0</v>
      </c>
      <c r="AB27" s="7">
        <v>25</v>
      </c>
      <c r="AC27" s="8" t="s">
        <v>7</v>
      </c>
      <c r="AD27" s="6" t="s">
        <v>4</v>
      </c>
      <c r="AE27" s="7">
        <v>25</v>
      </c>
      <c r="AF27" s="8"/>
      <c r="AG27" s="13" t="s">
        <v>2</v>
      </c>
      <c r="AH27" s="14">
        <v>25</v>
      </c>
      <c r="AI27" s="11"/>
    </row>
    <row r="28" spans="3:35" s="5" customFormat="1" ht="22.15" customHeight="1">
      <c r="C28" s="9" t="s">
        <v>8</v>
      </c>
      <c r="D28" s="10">
        <v>26</v>
      </c>
      <c r="E28" s="11"/>
      <c r="F28" s="12" t="s">
        <v>6</v>
      </c>
      <c r="G28" s="14">
        <v>26</v>
      </c>
      <c r="H28" s="8"/>
      <c r="I28" s="6" t="s">
        <v>1</v>
      </c>
      <c r="J28" s="7">
        <v>26</v>
      </c>
      <c r="K28" s="8"/>
      <c r="L28" s="9" t="s">
        <v>8</v>
      </c>
      <c r="M28" s="14">
        <v>26</v>
      </c>
      <c r="N28" s="11"/>
      <c r="O28" s="6" t="s">
        <v>0</v>
      </c>
      <c r="P28" s="7">
        <v>26</v>
      </c>
      <c r="Q28" s="8" t="s">
        <v>7</v>
      </c>
      <c r="R28" s="6" t="s">
        <v>4</v>
      </c>
      <c r="S28" s="14">
        <v>26</v>
      </c>
      <c r="T28" s="8"/>
      <c r="U28" s="6" t="s">
        <v>4</v>
      </c>
      <c r="V28" s="7">
        <v>26</v>
      </c>
      <c r="W28" s="8"/>
      <c r="X28" s="12" t="s">
        <v>6</v>
      </c>
      <c r="Y28" s="7">
        <v>26</v>
      </c>
      <c r="Z28" s="8" t="s">
        <v>7</v>
      </c>
      <c r="AA28" s="6" t="s">
        <v>9</v>
      </c>
      <c r="AB28" s="7">
        <v>26</v>
      </c>
      <c r="AC28" s="8"/>
      <c r="AD28" s="9" t="s">
        <v>8</v>
      </c>
      <c r="AE28" s="10">
        <v>26</v>
      </c>
      <c r="AF28" s="11"/>
      <c r="AG28" s="12" t="s">
        <v>6</v>
      </c>
      <c r="AH28" s="14">
        <v>26</v>
      </c>
      <c r="AI28" s="8"/>
    </row>
    <row r="29" spans="3:35" s="5" customFormat="1" ht="22.15" customHeight="1">
      <c r="C29" s="9" t="s">
        <v>2</v>
      </c>
      <c r="D29" s="10">
        <v>27</v>
      </c>
      <c r="E29" s="11"/>
      <c r="F29" s="6" t="s">
        <v>0</v>
      </c>
      <c r="G29" s="14">
        <v>27</v>
      </c>
      <c r="H29" s="8"/>
      <c r="I29" s="6" t="s">
        <v>4</v>
      </c>
      <c r="J29" s="7">
        <v>27</v>
      </c>
      <c r="K29" s="8"/>
      <c r="L29" s="9" t="s">
        <v>2</v>
      </c>
      <c r="M29" s="14">
        <v>27</v>
      </c>
      <c r="N29" s="11"/>
      <c r="O29" s="6" t="s">
        <v>9</v>
      </c>
      <c r="P29" s="7">
        <v>27</v>
      </c>
      <c r="Q29" s="8"/>
      <c r="R29" s="9" t="s">
        <v>8</v>
      </c>
      <c r="S29" s="10">
        <v>27</v>
      </c>
      <c r="T29" s="11"/>
      <c r="U29" s="9" t="s">
        <v>8</v>
      </c>
      <c r="V29" s="10">
        <v>27</v>
      </c>
      <c r="W29" s="11"/>
      <c r="X29" s="6" t="s">
        <v>0</v>
      </c>
      <c r="Y29" s="7">
        <v>27</v>
      </c>
      <c r="Z29" s="8" t="s">
        <v>7</v>
      </c>
      <c r="AA29" s="6" t="s">
        <v>1</v>
      </c>
      <c r="AB29" s="7">
        <v>27</v>
      </c>
      <c r="AC29" s="8"/>
      <c r="AD29" s="13" t="s">
        <v>2</v>
      </c>
      <c r="AE29" s="10">
        <v>27</v>
      </c>
      <c r="AF29" s="11"/>
      <c r="AG29" s="6" t="s">
        <v>0</v>
      </c>
      <c r="AH29" s="14">
        <v>27</v>
      </c>
      <c r="AI29" s="8"/>
    </row>
    <row r="30" spans="3:35" s="5" customFormat="1" ht="22.15" customHeight="1">
      <c r="C30" s="12" t="s">
        <v>6</v>
      </c>
      <c r="D30" s="7">
        <v>28</v>
      </c>
      <c r="E30" s="8" t="s">
        <v>7</v>
      </c>
      <c r="F30" s="6" t="s">
        <v>9</v>
      </c>
      <c r="G30" s="14">
        <v>28</v>
      </c>
      <c r="H30" s="8"/>
      <c r="I30" s="9" t="s">
        <v>8</v>
      </c>
      <c r="J30" s="10">
        <v>28</v>
      </c>
      <c r="K30" s="11"/>
      <c r="L30" s="12" t="s">
        <v>6</v>
      </c>
      <c r="M30" s="14">
        <v>28</v>
      </c>
      <c r="N30" s="8"/>
      <c r="O30" s="6" t="s">
        <v>1</v>
      </c>
      <c r="P30" s="7">
        <v>28</v>
      </c>
      <c r="Q30" s="8"/>
      <c r="R30" s="13" t="s">
        <v>2</v>
      </c>
      <c r="S30" s="15">
        <v>28</v>
      </c>
      <c r="T30" s="16"/>
      <c r="U30" s="13" t="s">
        <v>2</v>
      </c>
      <c r="V30" s="10">
        <v>28</v>
      </c>
      <c r="W30" s="11"/>
      <c r="X30" s="6" t="s">
        <v>9</v>
      </c>
      <c r="Y30" s="7">
        <v>28</v>
      </c>
      <c r="Z30" s="8"/>
      <c r="AA30" s="6" t="s">
        <v>4</v>
      </c>
      <c r="AB30" s="7">
        <v>28</v>
      </c>
      <c r="AC30" s="8"/>
      <c r="AD30" s="12" t="s">
        <v>6</v>
      </c>
      <c r="AE30" s="7">
        <v>28</v>
      </c>
      <c r="AF30" s="8" t="s">
        <v>7</v>
      </c>
      <c r="AG30" s="6" t="s">
        <v>9</v>
      </c>
      <c r="AH30" s="14">
        <v>28</v>
      </c>
      <c r="AI30" s="8"/>
    </row>
    <row r="31" spans="3:35" s="5" customFormat="1" ht="22.15" customHeight="1">
      <c r="C31" s="6" t="s">
        <v>0</v>
      </c>
      <c r="D31" s="7">
        <v>29</v>
      </c>
      <c r="E31" s="8" t="s">
        <v>7</v>
      </c>
      <c r="F31" s="6" t="s">
        <v>1</v>
      </c>
      <c r="G31" s="14">
        <v>29</v>
      </c>
      <c r="H31" s="8"/>
      <c r="I31" s="9" t="s">
        <v>2</v>
      </c>
      <c r="J31" s="10">
        <v>29</v>
      </c>
      <c r="K31" s="11"/>
      <c r="L31" s="6" t="s">
        <v>0</v>
      </c>
      <c r="M31" s="14">
        <v>29</v>
      </c>
      <c r="N31" s="8"/>
      <c r="O31" s="6" t="s">
        <v>4</v>
      </c>
      <c r="P31" s="7">
        <v>29</v>
      </c>
      <c r="Q31" s="17"/>
      <c r="S31" s="18"/>
      <c r="T31" s="19"/>
      <c r="U31" s="9" t="s">
        <v>6</v>
      </c>
      <c r="V31" s="10">
        <v>29</v>
      </c>
      <c r="W31" s="11" t="s">
        <v>15</v>
      </c>
      <c r="X31" s="6" t="s">
        <v>1</v>
      </c>
      <c r="Y31" s="7">
        <v>29</v>
      </c>
      <c r="Z31" s="8"/>
      <c r="AA31" s="9" t="s">
        <v>8</v>
      </c>
      <c r="AB31" s="10">
        <v>29</v>
      </c>
      <c r="AC31" s="11"/>
      <c r="AD31" s="6" t="s">
        <v>0</v>
      </c>
      <c r="AE31" s="7">
        <v>29</v>
      </c>
      <c r="AF31" s="8" t="s">
        <v>7</v>
      </c>
      <c r="AG31" s="6" t="s">
        <v>1</v>
      </c>
      <c r="AH31" s="14">
        <v>29</v>
      </c>
      <c r="AI31" s="8"/>
    </row>
    <row r="32" spans="3:35" s="5" customFormat="1" ht="22.15" customHeight="1">
      <c r="C32" s="6" t="s">
        <v>9</v>
      </c>
      <c r="D32" s="7">
        <v>30</v>
      </c>
      <c r="E32" s="8"/>
      <c r="F32" s="6" t="s">
        <v>4</v>
      </c>
      <c r="G32" s="14">
        <v>30</v>
      </c>
      <c r="H32" s="8"/>
      <c r="I32" s="12" t="s">
        <v>6</v>
      </c>
      <c r="J32" s="7">
        <v>30</v>
      </c>
      <c r="K32" s="8"/>
      <c r="L32" s="6" t="s">
        <v>9</v>
      </c>
      <c r="M32" s="14">
        <v>30</v>
      </c>
      <c r="N32" s="8"/>
      <c r="O32" s="9" t="s">
        <v>8</v>
      </c>
      <c r="P32" s="10">
        <v>30</v>
      </c>
      <c r="Q32" s="20"/>
      <c r="S32" s="18"/>
      <c r="T32" s="19"/>
      <c r="U32" s="6" t="s">
        <v>0</v>
      </c>
      <c r="V32" s="7">
        <v>30</v>
      </c>
      <c r="W32" s="8"/>
      <c r="X32" s="6" t="s">
        <v>4</v>
      </c>
      <c r="Y32" s="7">
        <v>30</v>
      </c>
      <c r="Z32" s="8"/>
      <c r="AA32" s="13" t="s">
        <v>2</v>
      </c>
      <c r="AB32" s="10">
        <v>30</v>
      </c>
      <c r="AC32" s="11"/>
      <c r="AD32" s="6" t="s">
        <v>9</v>
      </c>
      <c r="AE32" s="7">
        <v>30</v>
      </c>
      <c r="AF32" s="8" t="s">
        <v>7</v>
      </c>
      <c r="AG32" s="6" t="s">
        <v>4</v>
      </c>
      <c r="AH32" s="14">
        <v>30</v>
      </c>
      <c r="AI32" s="8"/>
    </row>
    <row r="33" spans="1:38" s="5" customFormat="1" ht="22.15" customHeight="1">
      <c r="C33" s="1"/>
      <c r="D33" s="1"/>
      <c r="E33" s="1"/>
      <c r="F33" s="9" t="s">
        <v>8</v>
      </c>
      <c r="G33" s="10">
        <v>31</v>
      </c>
      <c r="H33" s="11"/>
      <c r="I33" s="1"/>
      <c r="J33" s="1"/>
      <c r="K33" s="8"/>
      <c r="L33" s="6" t="s">
        <v>1</v>
      </c>
      <c r="M33" s="14">
        <v>31</v>
      </c>
      <c r="N33" s="8"/>
      <c r="O33" s="9" t="s">
        <v>2</v>
      </c>
      <c r="P33" s="10">
        <v>31</v>
      </c>
      <c r="Q33" s="20"/>
      <c r="S33" s="18"/>
      <c r="T33" s="19"/>
      <c r="U33" s="6" t="s">
        <v>9</v>
      </c>
      <c r="V33" s="7">
        <v>31</v>
      </c>
      <c r="W33" s="8"/>
      <c r="X33" s="1"/>
      <c r="Y33" s="1"/>
      <c r="Z33" s="1"/>
      <c r="AA33" s="12" t="s">
        <v>6</v>
      </c>
      <c r="AB33" s="7">
        <v>31</v>
      </c>
      <c r="AC33" s="8"/>
      <c r="AD33" s="1"/>
      <c r="AE33" s="1"/>
      <c r="AF33" s="1"/>
      <c r="AG33" s="9" t="s">
        <v>8</v>
      </c>
      <c r="AH33" s="10">
        <v>31</v>
      </c>
      <c r="AI33" s="11"/>
    </row>
    <row r="34" spans="1:38" ht="22.15" customHeight="1">
      <c r="B34" s="1" t="s">
        <v>16</v>
      </c>
      <c r="AC34" s="8"/>
    </row>
    <row r="35" spans="1:38" ht="18" customHeight="1">
      <c r="AL35"/>
    </row>
    <row r="36" spans="1:38" s="22" customFormat="1" ht="19.899999999999999" customHeight="1">
      <c r="A36" s="21" t="s">
        <v>17</v>
      </c>
      <c r="B36" s="21" t="s">
        <v>7</v>
      </c>
      <c r="E36" s="23">
        <f t="shared" ref="E36:K36" si="0">COUNTIF(E3:E33,"C")*7</f>
        <v>35</v>
      </c>
      <c r="H36" s="23">
        <f t="shared" si="0"/>
        <v>28</v>
      </c>
      <c r="K36" s="23">
        <f t="shared" si="0"/>
        <v>42</v>
      </c>
      <c r="N36" s="23">
        <f t="shared" ref="N36:AI36" si="1">COUNTIF(N3:N33,"C")*7</f>
        <v>28</v>
      </c>
      <c r="Q36" s="23">
        <f t="shared" si="1"/>
        <v>42</v>
      </c>
      <c r="T36" s="23">
        <f t="shared" si="1"/>
        <v>28</v>
      </c>
      <c r="W36" s="23">
        <f t="shared" si="1"/>
        <v>42</v>
      </c>
      <c r="Z36" s="23">
        <f t="shared" si="1"/>
        <v>28</v>
      </c>
      <c r="AC36" s="23">
        <f t="shared" si="1"/>
        <v>28</v>
      </c>
      <c r="AF36" s="23">
        <f t="shared" si="1"/>
        <v>49</v>
      </c>
      <c r="AI36" s="23">
        <f t="shared" si="1"/>
        <v>0</v>
      </c>
      <c r="AK36" s="23">
        <f t="shared" ref="AK36:AK44" si="2">SUM(C36:AI36)</f>
        <v>350</v>
      </c>
      <c r="AL36" s="23" t="s">
        <v>17</v>
      </c>
    </row>
    <row r="37" spans="1:38" s="24" customFormat="1" ht="19.899999999999999" customHeight="1">
      <c r="A37" s="21" t="s">
        <v>18</v>
      </c>
      <c r="B37" s="21" t="s">
        <v>19</v>
      </c>
      <c r="E37" s="23">
        <f t="shared" ref="E37:K37" si="3">COUNTIF(E3:E33,"DI")*7</f>
        <v>0</v>
      </c>
      <c r="H37" s="23">
        <f t="shared" si="3"/>
        <v>0</v>
      </c>
      <c r="K37" s="23">
        <f t="shared" si="3"/>
        <v>0</v>
      </c>
      <c r="N37" s="23">
        <f t="shared" ref="N37:AI37" si="4">COUNTIF(N3:N33,"DI")*7</f>
        <v>0</v>
      </c>
      <c r="Q37" s="23">
        <f t="shared" si="4"/>
        <v>0</v>
      </c>
      <c r="T37" s="23">
        <f t="shared" si="4"/>
        <v>0</v>
      </c>
      <c r="W37" s="23">
        <f t="shared" si="4"/>
        <v>0</v>
      </c>
      <c r="Z37" s="23">
        <f t="shared" si="4"/>
        <v>0</v>
      </c>
      <c r="AC37" s="23">
        <f t="shared" si="4"/>
        <v>0</v>
      </c>
      <c r="AF37" s="23">
        <f t="shared" si="4"/>
        <v>0</v>
      </c>
      <c r="AI37" s="23">
        <f t="shared" si="4"/>
        <v>0</v>
      </c>
      <c r="AK37" s="23">
        <f t="shared" si="2"/>
        <v>0</v>
      </c>
      <c r="AL37" s="23" t="s">
        <v>20</v>
      </c>
    </row>
    <row r="38" spans="1:38" ht="19.899999999999999" customHeight="1">
      <c r="A38" s="25" t="s">
        <v>21</v>
      </c>
      <c r="B38" s="25" t="s">
        <v>21</v>
      </c>
      <c r="C38" s="26"/>
      <c r="D38" s="26"/>
      <c r="E38" s="23">
        <f t="shared" ref="E38:K38" si="5">COUNTIF(E3:E33,"AFEST")*7</f>
        <v>0</v>
      </c>
      <c r="F38" s="26"/>
      <c r="G38" s="26"/>
      <c r="H38" s="23">
        <f t="shared" si="5"/>
        <v>0</v>
      </c>
      <c r="I38" s="26"/>
      <c r="J38" s="26"/>
      <c r="K38" s="23">
        <f t="shared" si="5"/>
        <v>0</v>
      </c>
      <c r="L38" s="26"/>
      <c r="M38" s="26"/>
      <c r="N38" s="23">
        <f t="shared" ref="N38:AI38" si="6">COUNTIF(N3:N33,"AFEST")*7</f>
        <v>0</v>
      </c>
      <c r="O38" s="26"/>
      <c r="P38" s="26"/>
      <c r="Q38" s="23">
        <f t="shared" si="6"/>
        <v>0</v>
      </c>
      <c r="R38" s="26"/>
      <c r="S38" s="26"/>
      <c r="T38" s="23">
        <f t="shared" si="6"/>
        <v>0</v>
      </c>
      <c r="U38" s="26"/>
      <c r="V38" s="26"/>
      <c r="W38" s="23">
        <f t="shared" si="6"/>
        <v>0</v>
      </c>
      <c r="X38" s="26"/>
      <c r="Y38" s="26"/>
      <c r="Z38" s="23">
        <f t="shared" si="6"/>
        <v>0</v>
      </c>
      <c r="AA38" s="26"/>
      <c r="AB38" s="26"/>
      <c r="AC38" s="23">
        <f t="shared" si="6"/>
        <v>0</v>
      </c>
      <c r="AD38" s="26"/>
      <c r="AE38" s="26"/>
      <c r="AF38" s="23">
        <f t="shared" si="6"/>
        <v>0</v>
      </c>
      <c r="AG38" s="26"/>
      <c r="AH38" s="26"/>
      <c r="AI38" s="23">
        <f t="shared" si="6"/>
        <v>0</v>
      </c>
      <c r="AK38" s="23">
        <f t="shared" si="2"/>
        <v>0</v>
      </c>
      <c r="AL38" s="23" t="s">
        <v>21</v>
      </c>
    </row>
    <row r="39" spans="1:38" s="24" customFormat="1" ht="19.899999999999999" customHeight="1">
      <c r="A39" s="27" t="s">
        <v>22</v>
      </c>
      <c r="B39" s="28" t="s">
        <v>23</v>
      </c>
      <c r="E39" s="29">
        <f t="shared" ref="E39:K39" si="7">COUNTIF(E3:E33,"S1")*7</f>
        <v>0</v>
      </c>
      <c r="H39" s="29">
        <f t="shared" si="7"/>
        <v>0</v>
      </c>
      <c r="K39" s="29">
        <f t="shared" si="7"/>
        <v>0</v>
      </c>
      <c r="N39" s="29">
        <f t="shared" ref="N39:AI39" si="8">COUNTIF(N3:N33,"S1")*7</f>
        <v>0</v>
      </c>
      <c r="Q39" s="29">
        <f t="shared" si="8"/>
        <v>0</v>
      </c>
      <c r="T39" s="29">
        <f t="shared" si="8"/>
        <v>0</v>
      </c>
      <c r="W39" s="29">
        <f t="shared" si="8"/>
        <v>0</v>
      </c>
      <c r="Z39" s="29">
        <f t="shared" si="8"/>
        <v>0</v>
      </c>
      <c r="AC39" s="29">
        <f t="shared" si="8"/>
        <v>0</v>
      </c>
      <c r="AF39" s="29">
        <f t="shared" si="8"/>
        <v>0</v>
      </c>
      <c r="AI39" s="29">
        <f t="shared" si="8"/>
        <v>0</v>
      </c>
      <c r="AK39" s="29">
        <f t="shared" si="2"/>
        <v>0</v>
      </c>
      <c r="AL39" s="29" t="s">
        <v>22</v>
      </c>
    </row>
    <row r="40" spans="1:38" ht="19.899999999999999" customHeight="1">
      <c r="A40" s="30" t="s">
        <v>24</v>
      </c>
      <c r="B40" s="30" t="s">
        <v>25</v>
      </c>
      <c r="C40" s="26"/>
      <c r="D40" s="26"/>
      <c r="E40" s="31">
        <f t="shared" ref="E40:K40" si="9">COUNTIF(E3:E33,"S2")*7</f>
        <v>0</v>
      </c>
      <c r="F40" s="26"/>
      <c r="G40" s="26"/>
      <c r="H40" s="31">
        <f t="shared" si="9"/>
        <v>0</v>
      </c>
      <c r="I40" s="26"/>
      <c r="J40" s="26"/>
      <c r="K40" s="31">
        <f t="shared" si="9"/>
        <v>0</v>
      </c>
      <c r="L40" s="26"/>
      <c r="M40" s="26"/>
      <c r="N40" s="31">
        <f t="shared" ref="N40:AI40" si="10">COUNTIF(N3:N33,"S2")*7</f>
        <v>0</v>
      </c>
      <c r="O40" s="26"/>
      <c r="P40" s="26"/>
      <c r="Q40" s="31">
        <f t="shared" si="10"/>
        <v>0</v>
      </c>
      <c r="R40" s="26"/>
      <c r="S40" s="26"/>
      <c r="T40" s="31">
        <f t="shared" si="10"/>
        <v>0</v>
      </c>
      <c r="U40" s="26"/>
      <c r="V40" s="26"/>
      <c r="W40" s="31">
        <f t="shared" si="10"/>
        <v>0</v>
      </c>
      <c r="X40" s="26"/>
      <c r="Y40" s="26"/>
      <c r="Z40" s="31">
        <f t="shared" si="10"/>
        <v>0</v>
      </c>
      <c r="AA40" s="26"/>
      <c r="AB40" s="26"/>
      <c r="AC40" s="31">
        <f t="shared" si="10"/>
        <v>0</v>
      </c>
      <c r="AD40" s="26"/>
      <c r="AE40" s="26"/>
      <c r="AF40" s="31">
        <f t="shared" si="10"/>
        <v>0</v>
      </c>
      <c r="AG40" s="26"/>
      <c r="AH40" s="26"/>
      <c r="AI40" s="31">
        <f t="shared" si="10"/>
        <v>0</v>
      </c>
      <c r="AK40" s="31">
        <f t="shared" si="2"/>
        <v>0</v>
      </c>
      <c r="AL40" s="31" t="s">
        <v>24</v>
      </c>
    </row>
    <row r="41" spans="1:38" ht="19.899999999999999" customHeight="1">
      <c r="A41" s="32" t="s">
        <v>26</v>
      </c>
      <c r="B41" s="32" t="s">
        <v>27</v>
      </c>
      <c r="C41" s="33"/>
      <c r="D41" s="33"/>
      <c r="E41" s="34">
        <f t="shared" ref="E41:K41" si="11">COUNTIF(E3:E33,"S3")*7</f>
        <v>0</v>
      </c>
      <c r="F41" s="33"/>
      <c r="G41" s="33"/>
      <c r="H41" s="34">
        <f t="shared" si="11"/>
        <v>0</v>
      </c>
      <c r="I41" s="33"/>
      <c r="J41" s="33"/>
      <c r="K41" s="34">
        <f t="shared" si="11"/>
        <v>0</v>
      </c>
      <c r="L41" s="33"/>
      <c r="M41" s="33"/>
      <c r="N41" s="34">
        <f t="shared" ref="N41:AI41" si="12">COUNTIF(N3:N33,"S3")*7</f>
        <v>0</v>
      </c>
      <c r="O41" s="33"/>
      <c r="P41" s="33"/>
      <c r="Q41" s="34">
        <f t="shared" si="12"/>
        <v>0</v>
      </c>
      <c r="R41" s="33"/>
      <c r="S41" s="33"/>
      <c r="T41" s="34">
        <f t="shared" si="12"/>
        <v>0</v>
      </c>
      <c r="U41" s="33"/>
      <c r="V41" s="33"/>
      <c r="W41" s="34">
        <f t="shared" si="12"/>
        <v>0</v>
      </c>
      <c r="X41" s="33"/>
      <c r="Y41" s="33"/>
      <c r="Z41" s="34">
        <f t="shared" si="12"/>
        <v>0</v>
      </c>
      <c r="AA41" s="33"/>
      <c r="AB41" s="33"/>
      <c r="AC41" s="34">
        <f t="shared" si="12"/>
        <v>0</v>
      </c>
      <c r="AD41" s="33"/>
      <c r="AE41" s="33"/>
      <c r="AF41" s="34">
        <f t="shared" si="12"/>
        <v>0</v>
      </c>
      <c r="AG41" s="33"/>
      <c r="AH41" s="33"/>
      <c r="AI41" s="34">
        <f t="shared" si="12"/>
        <v>0</v>
      </c>
      <c r="AK41" s="34">
        <f t="shared" si="2"/>
        <v>0</v>
      </c>
      <c r="AL41" s="34" t="s">
        <v>26</v>
      </c>
    </row>
    <row r="42" spans="1:38" ht="19.899999999999999" customHeight="1">
      <c r="A42" s="35" t="s">
        <v>28</v>
      </c>
      <c r="B42" s="35" t="s">
        <v>29</v>
      </c>
      <c r="C42" s="33"/>
      <c r="D42" s="33"/>
      <c r="E42" s="36">
        <f t="shared" ref="E42" si="13">COUNTIF(E3:E33,"S4")*7</f>
        <v>0</v>
      </c>
      <c r="F42" s="33"/>
      <c r="G42" s="33"/>
      <c r="H42" s="36">
        <f t="shared" ref="H42" si="14">COUNTIF(H3:H33,"S4")*7</f>
        <v>0</v>
      </c>
      <c r="I42" s="33"/>
      <c r="J42" s="33"/>
      <c r="K42" s="36">
        <f t="shared" ref="K42" si="15">COUNTIF(K3:K33,"S4")*7</f>
        <v>0</v>
      </c>
      <c r="L42" s="33"/>
      <c r="M42" s="33"/>
      <c r="N42" s="36">
        <f t="shared" ref="N42" si="16">COUNTIF(N3:N33,"S4")*7</f>
        <v>0</v>
      </c>
      <c r="O42" s="33"/>
      <c r="P42" s="33"/>
      <c r="Q42" s="36">
        <f t="shared" ref="Q42" si="17">COUNTIF(Q3:Q33,"S4")*7</f>
        <v>0</v>
      </c>
      <c r="R42" s="33"/>
      <c r="S42" s="33"/>
      <c r="T42" s="36">
        <f t="shared" ref="T42" si="18">COUNTIF(T3:T33,"S4")*7</f>
        <v>0</v>
      </c>
      <c r="U42" s="33"/>
      <c r="V42" s="33"/>
      <c r="W42" s="36">
        <f t="shared" ref="W42" si="19">COUNTIF(W3:W33,"S4")*7</f>
        <v>0</v>
      </c>
      <c r="X42" s="33"/>
      <c r="Y42" s="33"/>
      <c r="Z42" s="36">
        <f t="shared" ref="Z42" si="20">COUNTIF(Z3:Z33,"S4")*7</f>
        <v>0</v>
      </c>
      <c r="AA42" s="33"/>
      <c r="AB42" s="33"/>
      <c r="AC42" s="36">
        <f t="shared" ref="AC42" si="21">COUNTIF(AC3:AC33,"S4")*7</f>
        <v>0</v>
      </c>
      <c r="AD42" s="33"/>
      <c r="AE42" s="33"/>
      <c r="AF42" s="36">
        <f t="shared" ref="AF42" si="22">COUNTIF(AF3:AF33,"S4")*7</f>
        <v>0</v>
      </c>
      <c r="AG42" s="33"/>
      <c r="AH42" s="33"/>
      <c r="AI42" s="36">
        <f t="shared" ref="AI42" si="23">COUNTIF(AI3:AI33,"S4")*7</f>
        <v>0</v>
      </c>
      <c r="AK42" s="36">
        <f t="shared" si="2"/>
        <v>0</v>
      </c>
      <c r="AL42" s="36" t="s">
        <v>28</v>
      </c>
    </row>
    <row r="43" spans="1:38" ht="19.899999999999999" customHeight="1">
      <c r="A43" s="37" t="s">
        <v>30</v>
      </c>
      <c r="B43" s="38" t="s">
        <v>31</v>
      </c>
      <c r="C43" s="33"/>
      <c r="D43" s="33"/>
      <c r="E43" s="39">
        <f t="shared" ref="E43" si="24">COUNTIF(E3:E33,"E")*7</f>
        <v>0</v>
      </c>
      <c r="F43" s="33"/>
      <c r="G43" s="33"/>
      <c r="H43" s="39">
        <f t="shared" ref="H43" si="25">COUNTIF(H3:H33,"E")*7</f>
        <v>0</v>
      </c>
      <c r="I43" s="33"/>
      <c r="J43" s="33"/>
      <c r="K43" s="39">
        <f t="shared" ref="K43" si="26">COUNTIF(K3:K33,"E")*7</f>
        <v>0</v>
      </c>
      <c r="L43" s="33"/>
      <c r="M43" s="33"/>
      <c r="N43" s="39">
        <f t="shared" ref="N43" si="27">COUNTIF(N3:N33,"E")*7</f>
        <v>0</v>
      </c>
      <c r="O43" s="33"/>
      <c r="P43" s="33"/>
      <c r="Q43" s="39">
        <f t="shared" ref="Q43" si="28">COUNTIF(Q3:Q33,"E")*7</f>
        <v>0</v>
      </c>
      <c r="R43" s="33"/>
      <c r="S43" s="33"/>
      <c r="T43" s="39">
        <f t="shared" ref="T43" si="29">COUNTIF(T3:T33,"E")*7</f>
        <v>0</v>
      </c>
      <c r="U43" s="33"/>
      <c r="V43" s="33"/>
      <c r="W43" s="39">
        <f t="shared" ref="W43" si="30">COUNTIF(W3:W33,"E")*7</f>
        <v>0</v>
      </c>
      <c r="X43" s="33"/>
      <c r="Y43" s="33"/>
      <c r="Z43" s="39">
        <f t="shared" ref="Z43" si="31">COUNTIF(Z3:Z33,"E")*7</f>
        <v>0</v>
      </c>
      <c r="AA43" s="33"/>
      <c r="AB43" s="33"/>
      <c r="AC43" s="39">
        <f t="shared" ref="AC43" si="32">COUNTIF(AC3:AC33,"E")*7</f>
        <v>0</v>
      </c>
      <c r="AD43" s="33"/>
      <c r="AE43" s="33"/>
      <c r="AF43" s="39">
        <f t="shared" ref="AF43" si="33">COUNTIF(AF3:AF33,"E")*7</f>
        <v>0</v>
      </c>
      <c r="AG43" s="33"/>
      <c r="AH43" s="33"/>
      <c r="AI43" s="39">
        <f t="shared" ref="AI43" si="34">COUNTIF(AI3:AI33,"E")*7</f>
        <v>0</v>
      </c>
      <c r="AK43" s="39">
        <f t="shared" si="2"/>
        <v>0</v>
      </c>
      <c r="AL43" s="39" t="s">
        <v>32</v>
      </c>
    </row>
    <row r="44" spans="1:38" ht="19.899999999999999" customHeight="1">
      <c r="A44" s="40" t="s">
        <v>33</v>
      </c>
      <c r="B44" s="40" t="s">
        <v>34</v>
      </c>
      <c r="C44" s="26"/>
      <c r="D44" s="26"/>
      <c r="E44" s="41">
        <f t="shared" ref="E44:K44" si="35">COUNTIF(E3:E33,"CF")*7</f>
        <v>0</v>
      </c>
      <c r="F44" s="26"/>
      <c r="G44" s="26"/>
      <c r="H44" s="41">
        <f t="shared" si="35"/>
        <v>0</v>
      </c>
      <c r="I44" s="26"/>
      <c r="J44" s="26"/>
      <c r="K44" s="41">
        <f t="shared" si="35"/>
        <v>0</v>
      </c>
      <c r="L44" s="26"/>
      <c r="M44" s="26"/>
      <c r="N44" s="41">
        <f t="shared" ref="N44:AI44" si="36">COUNTIF(N3:N33,"CF")*7</f>
        <v>0</v>
      </c>
      <c r="O44" s="26"/>
      <c r="P44" s="26"/>
      <c r="Q44" s="41">
        <f t="shared" si="36"/>
        <v>0</v>
      </c>
      <c r="R44" s="26"/>
      <c r="S44" s="26"/>
      <c r="T44" s="41">
        <f t="shared" si="36"/>
        <v>0</v>
      </c>
      <c r="U44" s="26"/>
      <c r="V44" s="26"/>
      <c r="W44" s="41">
        <f t="shared" si="36"/>
        <v>0</v>
      </c>
      <c r="X44" s="26"/>
      <c r="Y44" s="26"/>
      <c r="Z44" s="41">
        <f t="shared" si="36"/>
        <v>0</v>
      </c>
      <c r="AA44" s="26"/>
      <c r="AB44" s="26"/>
      <c r="AC44" s="41">
        <f t="shared" si="36"/>
        <v>0</v>
      </c>
      <c r="AD44" s="26"/>
      <c r="AE44" s="26"/>
      <c r="AF44" s="41">
        <f t="shared" si="36"/>
        <v>0</v>
      </c>
      <c r="AG44" s="26"/>
      <c r="AH44" s="26"/>
      <c r="AI44" s="41">
        <f t="shared" si="36"/>
        <v>0</v>
      </c>
      <c r="AK44" s="41">
        <f t="shared" si="2"/>
        <v>0</v>
      </c>
      <c r="AL44" s="41" t="s">
        <v>33</v>
      </c>
    </row>
    <row r="45" spans="1:38" customFormat="1" ht="19.899999999999999" customHeight="1"/>
    <row r="46" spans="1:38" customFormat="1" ht="19.899999999999999" customHeight="1"/>
    <row r="47" spans="1:38" customFormat="1" ht="19.899999999999999" customHeight="1"/>
    <row r="48" spans="1:38" ht="19.899999999999999" customHeight="1">
      <c r="B48" s="42" t="s">
        <v>35</v>
      </c>
      <c r="C48" s="26"/>
      <c r="D48" s="26"/>
      <c r="E48" s="43">
        <f t="shared" ref="E48" si="37">SUM(E36:E38)</f>
        <v>35</v>
      </c>
      <c r="F48" s="26"/>
      <c r="G48" s="26"/>
      <c r="H48" s="43">
        <f t="shared" ref="H48" si="38">SUM(H36:H38)</f>
        <v>28</v>
      </c>
      <c r="I48" s="26"/>
      <c r="J48" s="26"/>
      <c r="K48" s="43">
        <f t="shared" ref="K48" si="39">SUM(K36:K38)</f>
        <v>42</v>
      </c>
      <c r="L48" s="26"/>
      <c r="M48" s="26"/>
      <c r="N48" s="43">
        <f t="shared" ref="N48" si="40">SUM(N36:N38)</f>
        <v>28</v>
      </c>
      <c r="O48" s="26"/>
      <c r="P48" s="26"/>
      <c r="Q48" s="43">
        <f t="shared" ref="Q48" si="41">SUM(Q36:Q38)</f>
        <v>42</v>
      </c>
      <c r="R48" s="26"/>
      <c r="S48" s="26"/>
      <c r="T48" s="43">
        <f t="shared" ref="T48" si="42">SUM(T36:T38)</f>
        <v>28</v>
      </c>
      <c r="U48" s="26"/>
      <c r="V48" s="26"/>
      <c r="W48" s="43">
        <f t="shared" ref="W48" si="43">SUM(W36:W38)</f>
        <v>42</v>
      </c>
      <c r="X48" s="26"/>
      <c r="Y48" s="26"/>
      <c r="Z48" s="43">
        <f t="shared" ref="Z48:AI48" si="44">SUM(Z36:Z38)</f>
        <v>28</v>
      </c>
      <c r="AA48" s="26"/>
      <c r="AB48" s="26"/>
      <c r="AC48" s="43">
        <f t="shared" si="44"/>
        <v>28</v>
      </c>
      <c r="AD48" s="26"/>
      <c r="AE48" s="26"/>
      <c r="AF48" s="43">
        <f t="shared" si="44"/>
        <v>49</v>
      </c>
      <c r="AG48" s="26"/>
      <c r="AH48" s="26"/>
      <c r="AI48" s="43">
        <f t="shared" si="44"/>
        <v>0</v>
      </c>
      <c r="AK48" s="42">
        <f>SUM(C48:AI48)</f>
        <v>350</v>
      </c>
      <c r="AL48" s="42" t="s">
        <v>35</v>
      </c>
    </row>
    <row r="49" spans="2:38" ht="19.899999999999999" customHeight="1">
      <c r="B49" s="42" t="s">
        <v>36</v>
      </c>
      <c r="C49" s="26"/>
      <c r="D49" s="26"/>
      <c r="E49" s="43">
        <f t="shared" ref="E49" si="45">SUM(E39:E43)</f>
        <v>0</v>
      </c>
      <c r="F49" s="26"/>
      <c r="G49" s="26"/>
      <c r="H49" s="43">
        <f t="shared" ref="H49" si="46">SUM(H39:H43)</f>
        <v>0</v>
      </c>
      <c r="I49" s="26"/>
      <c r="J49" s="26"/>
      <c r="K49" s="43">
        <f t="shared" ref="K49" si="47">SUM(K39:K43)</f>
        <v>0</v>
      </c>
      <c r="L49" s="26"/>
      <c r="M49" s="26"/>
      <c r="N49" s="43">
        <f t="shared" ref="N49" si="48">SUM(N39:N43)</f>
        <v>0</v>
      </c>
      <c r="O49" s="26"/>
      <c r="P49" s="26"/>
      <c r="Q49" s="43">
        <f t="shared" ref="Q49" si="49">SUM(Q39:Q43)</f>
        <v>0</v>
      </c>
      <c r="R49" s="26"/>
      <c r="S49" s="26"/>
      <c r="T49" s="43">
        <f t="shared" ref="T49" si="50">SUM(T39:T43)</f>
        <v>0</v>
      </c>
      <c r="U49" s="26"/>
      <c r="V49" s="26"/>
      <c r="W49" s="43">
        <f t="shared" ref="W49" si="51">SUM(W39:W43)</f>
        <v>0</v>
      </c>
      <c r="X49" s="26"/>
      <c r="Y49" s="26"/>
      <c r="Z49" s="43">
        <f t="shared" ref="Z49" si="52">SUM(Z39:Z43)</f>
        <v>0</v>
      </c>
      <c r="AA49" s="26"/>
      <c r="AB49" s="26"/>
      <c r="AC49" s="43">
        <f t="shared" ref="AC49" si="53">SUM(AC39:AC43)</f>
        <v>0</v>
      </c>
      <c r="AD49" s="26"/>
      <c r="AE49" s="26"/>
      <c r="AF49" s="43">
        <f t="shared" ref="AF49" si="54">SUM(AF39:AF43)</f>
        <v>0</v>
      </c>
      <c r="AG49" s="26"/>
      <c r="AH49" s="26"/>
      <c r="AI49" s="43">
        <f t="shared" ref="AI49" si="55">SUM(AI39:AI43)</f>
        <v>0</v>
      </c>
      <c r="AK49" s="42">
        <f>SUM(C49:AI49)</f>
        <v>0</v>
      </c>
      <c r="AL49" s="42" t="s">
        <v>37</v>
      </c>
    </row>
    <row r="50" spans="2:38" ht="19.899999999999999" customHeight="1">
      <c r="B50" s="42" t="s">
        <v>38</v>
      </c>
      <c r="S50"/>
      <c r="T50"/>
      <c r="AK50" s="44">
        <f>AK49+AK48</f>
        <v>350</v>
      </c>
      <c r="AL50" s="44" t="s">
        <v>39</v>
      </c>
    </row>
    <row r="51" spans="2:38" ht="15">
      <c r="S51"/>
      <c r="T51"/>
      <c r="AK51" s="45"/>
      <c r="AL51" s="46" t="s">
        <v>40</v>
      </c>
    </row>
    <row r="52" spans="2:38" ht="15">
      <c r="S52"/>
      <c r="T52"/>
      <c r="AK52" s="44">
        <f>AK51*17.5</f>
        <v>0</v>
      </c>
      <c r="AL52" s="44" t="s">
        <v>41</v>
      </c>
    </row>
    <row r="53" spans="2:38" ht="15">
      <c r="S53"/>
      <c r="T53"/>
      <c r="AK53" s="44">
        <f>AK50-AK52</f>
        <v>350</v>
      </c>
      <c r="AL53" s="44" t="s">
        <v>42</v>
      </c>
    </row>
    <row r="54" spans="2:38" ht="15">
      <c r="S54"/>
      <c r="T54"/>
      <c r="AK54" s="47">
        <f>AK48/AK53</f>
        <v>1</v>
      </c>
      <c r="AL54" s="44" t="s">
        <v>43</v>
      </c>
    </row>
    <row r="55" spans="2:38" ht="15">
      <c r="S55"/>
      <c r="T55"/>
    </row>
  </sheetData>
  <mergeCells count="11">
    <mergeCell ref="U2:W2"/>
    <mergeCell ref="X2:Z2"/>
    <mergeCell ref="AA2:AC2"/>
    <mergeCell ref="AD2:AF2"/>
    <mergeCell ref="AG2:AI2"/>
    <mergeCell ref="C2:E2"/>
    <mergeCell ref="F2:H2"/>
    <mergeCell ref="I2:K2"/>
    <mergeCell ref="L2:N2"/>
    <mergeCell ref="O2:Q2"/>
    <mergeCell ref="R2:T2"/>
  </mergeCells>
  <conditionalFormatting sqref="A1:XFD34 A35:AK35 AM35:XFD35 A36:XFD1048576">
    <cfRule type="cellIs" dxfId="7" priority="1" stopIfTrue="1" operator="equal">
      <formula>"E"</formula>
    </cfRule>
    <cfRule type="cellIs" dxfId="6" priority="2" operator="equal">
      <formula>"S4"</formula>
    </cfRule>
    <cfRule type="cellIs" dxfId="5" priority="3" operator="equal">
      <formula>"S3"</formula>
    </cfRule>
    <cfRule type="cellIs" dxfId="4" priority="4" operator="equal">
      <formula>"S2"</formula>
    </cfRule>
    <cfRule type="cellIs" dxfId="3" priority="5" operator="equal">
      <formula>"S1"</formula>
    </cfRule>
    <cfRule type="cellIs" dxfId="2" priority="6" operator="equal">
      <formula>"AFEST"</formula>
    </cfRule>
    <cfRule type="cellIs" dxfId="1" priority="7" operator="equal">
      <formula>"DI"</formula>
    </cfRule>
    <cfRule type="cellIs" dxfId="0" priority="8" operator="equal">
      <formula>"C"</formula>
    </cfRule>
  </conditionalFormatting>
  <dataValidations count="1">
    <dataValidation type="list" allowBlank="1" showInputMessage="1" showErrorMessage="1" sqref="AI3:AI15 W3:W30 Z3:Z32 T3:T33 AI17:AI33 AC20:AC34 AC9:AC18 Q3:Q33 W32:W33 K3:K33 N3:N33 AC3:AC7 H3:H33 E3:E32 AF3:AF32" xr:uid="{C688E489-9D04-444A-BD90-B281CD89DE04}">
      <formula1>$B$36:$B$47</formula1>
    </dataValidation>
  </dataValidations>
  <pageMargins left="0.39" right="0.39" top="0" bottom="0" header="0.31" footer="0.31"/>
  <pageSetup paperSize="9" scale="43" orientation="landscape" r:id="rId1"/>
  <headerFooter>
    <oddFooter xml:space="preserve">&amp;C&amp;"Roboto Regular,Normal"&amp;12&amp;K183669AFEC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350 H V1 Sept Juillet 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RUIZ Catherine</cp:lastModifiedBy>
  <dcterms:created xsi:type="dcterms:W3CDTF">2026-02-24T13:47:13Z</dcterms:created>
  <dcterms:modified xsi:type="dcterms:W3CDTF">2026-02-24T13:47:48Z</dcterms:modified>
</cp:coreProperties>
</file>