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Aquitaine\A01 CONSEILLERES FORMATION\00 - PAR2022\"/>
    </mc:Choice>
  </mc:AlternateContent>
  <bookViews>
    <workbookView xWindow="0" yWindow="0" windowWidth="19200" windowHeight="8328"/>
  </bookViews>
  <sheets>
    <sheet name="Liste formations" sheetId="20" r:id="rId1"/>
    <sheet name="Synthèse" sheetId="21" r:id="rId2"/>
  </sheets>
  <definedNames>
    <definedName name="_xlnm._FilterDatabase" localSheetId="0" hidden="1">'Liste formations'!$A$10:$X$89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0" l="1"/>
  <c r="S54" i="20"/>
  <c r="U54" i="20" s="1"/>
  <c r="W54" i="20" s="1"/>
  <c r="S30" i="20"/>
  <c r="S29" i="20"/>
  <c r="P68" i="20" l="1"/>
  <c r="P25" i="20"/>
  <c r="P88" i="20"/>
  <c r="P17" i="20"/>
  <c r="P62" i="20"/>
  <c r="P73" i="20"/>
  <c r="P65" i="20"/>
  <c r="P58" i="20"/>
  <c r="P43" i="20"/>
  <c r="P41" i="20"/>
  <c r="P71" i="20"/>
  <c r="P59" i="20"/>
  <c r="P18" i="20"/>
  <c r="P56" i="20"/>
  <c r="P89" i="20"/>
  <c r="P23" i="20"/>
  <c r="P63" i="20"/>
  <c r="P64" i="20"/>
  <c r="P67" i="20"/>
  <c r="S58" i="20" l="1"/>
  <c r="S65" i="20"/>
  <c r="S41" i="20"/>
  <c r="S43" i="20"/>
  <c r="S57" i="20"/>
  <c r="S59" i="20"/>
  <c r="S71" i="20"/>
  <c r="S17" i="20"/>
  <c r="S52" i="20"/>
  <c r="S73" i="20"/>
  <c r="S16" i="20"/>
  <c r="S48" i="20" l="1"/>
  <c r="S28" i="20"/>
  <c r="S66" i="20"/>
  <c r="S76" i="20"/>
  <c r="S62" i="20"/>
  <c r="P66" i="20"/>
  <c r="S24" i="20" l="1"/>
  <c r="S45" i="20" l="1"/>
  <c r="U45" i="20" s="1"/>
  <c r="S44" i="20"/>
  <c r="S11" i="20" l="1"/>
  <c r="S13" i="20"/>
  <c r="S21" i="20"/>
  <c r="S26" i="20"/>
  <c r="S86" i="20"/>
  <c r="S88" i="20"/>
  <c r="S68" i="20"/>
  <c r="S25" i="20"/>
  <c r="S37" i="20"/>
  <c r="S27" i="20"/>
  <c r="S23" i="20" l="1"/>
  <c r="S89" i="20"/>
  <c r="S56" i="20"/>
  <c r="S75" i="20"/>
  <c r="S82" i="20"/>
  <c r="S83" i="20"/>
  <c r="S84" i="20"/>
  <c r="S85" i="20"/>
  <c r="S60" i="20"/>
  <c r="S87" i="20"/>
  <c r="S14" i="20"/>
  <c r="U14" i="20" s="1"/>
  <c r="W14" i="20" s="1"/>
  <c r="S15" i="20"/>
  <c r="S18" i="20"/>
  <c r="S19" i="20"/>
  <c r="S70" i="20"/>
  <c r="S81" i="20"/>
  <c r="S72" i="20"/>
  <c r="S64" i="20" l="1"/>
  <c r="S51" i="20"/>
  <c r="U51" i="20" s="1"/>
  <c r="W51" i="20" s="1"/>
  <c r="S67" i="20"/>
  <c r="U67" i="20" s="1"/>
  <c r="W67" i="20" s="1"/>
  <c r="S50" i="20"/>
  <c r="S80" i="20"/>
  <c r="S46" i="20"/>
  <c r="S49" i="20"/>
  <c r="S63" i="20"/>
  <c r="S53" i="20"/>
  <c r="U85" i="20" l="1"/>
  <c r="W85" i="20" s="1"/>
  <c r="U84" i="20"/>
  <c r="W84" i="20" s="1"/>
  <c r="U52" i="20"/>
  <c r="U83" i="20"/>
  <c r="W83" i="20" s="1"/>
  <c r="U82" i="20"/>
  <c r="W82" i="20" s="1"/>
  <c r="U81" i="20"/>
  <c r="W81" i="20" s="1"/>
  <c r="U49" i="20"/>
  <c r="W49" i="20" s="1"/>
  <c r="U48" i="20"/>
  <c r="U46" i="20"/>
  <c r="W46" i="20" s="1"/>
  <c r="U44" i="20"/>
  <c r="U53" i="20"/>
  <c r="W53" i="20" s="1"/>
  <c r="U80" i="20"/>
  <c r="W80" i="20" s="1"/>
  <c r="U75" i="20"/>
  <c r="W75" i="20" s="1"/>
  <c r="U50" i="20"/>
  <c r="W50" i="20" s="1"/>
  <c r="U89" i="20"/>
  <c r="W89" i="20" s="1"/>
  <c r="U73" i="20"/>
  <c r="U19" i="20"/>
  <c r="W19" i="20" s="1"/>
  <c r="U18" i="20"/>
  <c r="W18" i="20" s="1"/>
  <c r="U63" i="20"/>
  <c r="W63" i="20" s="1"/>
  <c r="U71" i="20"/>
  <c r="U62" i="20"/>
  <c r="U17" i="20"/>
  <c r="U56" i="20"/>
  <c r="W56" i="20" s="1"/>
  <c r="U15" i="20"/>
  <c r="W15" i="20" s="1"/>
  <c r="U68" i="20"/>
  <c r="U88" i="20"/>
  <c r="U87" i="20"/>
  <c r="W87" i="20" s="1"/>
  <c r="U65" i="20"/>
  <c r="U58" i="20"/>
  <c r="U13" i="20"/>
  <c r="U21" i="20"/>
  <c r="U86" i="20"/>
  <c r="U11" i="20"/>
  <c r="U43" i="20"/>
  <c r="U41" i="20"/>
  <c r="U60" i="20"/>
  <c r="W60" i="20" s="1"/>
  <c r="U64" i="20"/>
  <c r="W64" i="20" s="1"/>
  <c r="U27" i="20"/>
  <c r="U28" i="20"/>
  <c r="U70" i="20"/>
  <c r="W70" i="20" s="1"/>
  <c r="U72" i="20"/>
  <c r="U59" i="20"/>
  <c r="U26" i="20"/>
  <c r="U25" i="20"/>
  <c r="U57" i="20"/>
  <c r="U24" i="20"/>
  <c r="U23" i="20"/>
  <c r="W23" i="20" s="1"/>
  <c r="U66" i="20"/>
  <c r="U37" i="20"/>
  <c r="U76" i="20"/>
</calcChain>
</file>

<file path=xl/sharedStrings.xml><?xml version="1.0" encoding="utf-8"?>
<sst xmlns="http://schemas.openxmlformats.org/spreadsheetml/2006/main" count="508" uniqueCount="220">
  <si>
    <t>Actions de formation</t>
  </si>
  <si>
    <t>Organisme formateur</t>
  </si>
  <si>
    <t>ADVITAM</t>
  </si>
  <si>
    <t>FAE AMA</t>
  </si>
  <si>
    <t>FAE ACH</t>
  </si>
  <si>
    <t>SYNERGIES</t>
  </si>
  <si>
    <t>ANTIDOTE EXPERTISE</t>
  </si>
  <si>
    <t>AFR</t>
  </si>
  <si>
    <t>ND</t>
  </si>
  <si>
    <t>INFORELEC</t>
  </si>
  <si>
    <t>OBEA</t>
  </si>
  <si>
    <t>EMS</t>
  </si>
  <si>
    <t>GRIEPS</t>
  </si>
  <si>
    <t>Dates prévisionnelles 2021</t>
  </si>
  <si>
    <t>Communiquer dans son environnement professionnel</t>
  </si>
  <si>
    <t>Accompagner les aidants</t>
  </si>
  <si>
    <t>AFN</t>
  </si>
  <si>
    <t>FORMAVENIR</t>
  </si>
  <si>
    <t>AFC</t>
  </si>
  <si>
    <t>E-réputation</t>
  </si>
  <si>
    <t>CADRES EN MISSIONS</t>
  </si>
  <si>
    <t>HYSOPE FORCE</t>
  </si>
  <si>
    <t>31 mai + 01 juin 2021 / 21 et 22 juin 2021</t>
  </si>
  <si>
    <t>FORMASANTÉ</t>
  </si>
  <si>
    <t xml:space="preserve">Veille juridique et appronfondissement de la gestion RH pour les Ehpad </t>
  </si>
  <si>
    <t>ACCESIT FORMATION</t>
  </si>
  <si>
    <t>Connaitre et savoir soigner les problèmes dermatologiques et les plaies des personnes agées</t>
  </si>
  <si>
    <t>Image de soi : soins esthétiques médiateurs de le relation d'aide</t>
  </si>
  <si>
    <t>01/02/03 juin 2021</t>
  </si>
  <si>
    <t>INFIPP</t>
  </si>
  <si>
    <t>10/11 juin 2021 + 28 juin 2021</t>
  </si>
  <si>
    <t>Formation à la démarche palliative et à l'accompagnement des personnes en fin de vie des personnels en Ehpad</t>
  </si>
  <si>
    <t>17/18/19 novembre 2021</t>
  </si>
  <si>
    <t>CNEH</t>
  </si>
  <si>
    <t>Changer le regard sur la personne âgée hospitalisée </t>
  </si>
  <si>
    <t>GIP FCIP</t>
  </si>
  <si>
    <t>Politique de communication interne/externe et plan de communication</t>
  </si>
  <si>
    <t>Prise en charge d'un patient d'une autre culture</t>
  </si>
  <si>
    <t xml:space="preserve">AFR </t>
  </si>
  <si>
    <t>CONVERGENCES</t>
  </si>
  <si>
    <t>AFRN</t>
  </si>
  <si>
    <t>Préparation concours ACH</t>
  </si>
  <si>
    <t>Intimité et sexualité des personnes âgées en Ehpad</t>
  </si>
  <si>
    <t>AKSORIA</t>
  </si>
  <si>
    <t>AXE PRO FORMATION</t>
  </si>
  <si>
    <t>Participation de la personne accueillie à la co-construction de son projet individuel</t>
  </si>
  <si>
    <t>Préparation concours d'AMA</t>
  </si>
  <si>
    <t>Précarité et rupture des parcours de soins</t>
  </si>
  <si>
    <t>Elaborer, conduire et évaluer un projet culturel</t>
  </si>
  <si>
    <t>RESEAU CEDRE SANTE</t>
  </si>
  <si>
    <t>Accompagnement du développement des carrières</t>
  </si>
  <si>
    <t>Connaitre l'environnement institutionnel et comprendre ses évolutions</t>
  </si>
  <si>
    <t>Construire un projet en équipe</t>
  </si>
  <si>
    <t>Manager en mode projet</t>
  </si>
  <si>
    <t>CAP Blanchisserie</t>
  </si>
  <si>
    <t>Formation diplômante dans le secteur de la logistique</t>
  </si>
  <si>
    <t>Titre professionnel secrétaire-assistante médico-social</t>
  </si>
  <si>
    <t xml:space="preserve">CTTN IREN </t>
  </si>
  <si>
    <t>NOVE CONCEPT</t>
  </si>
  <si>
    <t xml:space="preserve">CONVERGENCES </t>
  </si>
  <si>
    <t>Les Incontournables de la chaîne Accueil-Facturation-Recouvrement des soins </t>
  </si>
  <si>
    <t xml:space="preserve">GRIEPS </t>
  </si>
  <si>
    <t xml:space="preserve">ACIF FORMATION </t>
  </si>
  <si>
    <t xml:space="preserve">GRETA </t>
  </si>
  <si>
    <r>
      <t xml:space="preserve">attention c'est en CAO  fin de marché le 01042021 
18 mars , 24 et 25 mars 2021 </t>
    </r>
    <r>
      <rPr>
        <b/>
        <sz val="11"/>
        <color theme="1"/>
        <rFont val="Calibri"/>
        <family val="2"/>
        <scheme val="minor"/>
      </rPr>
      <t>IGL</t>
    </r>
    <r>
      <rPr>
        <sz val="11"/>
        <color theme="1"/>
        <rFont val="Calibri"/>
        <family val="2"/>
        <scheme val="minor"/>
      </rPr>
      <t xml:space="preserve"> à voir car en CAO VOIR PAULINE </t>
    </r>
  </si>
  <si>
    <t>Communication interne,externe : de quoi parle-t-on ? Une sensibilisation aux enjeux de la communication</t>
  </si>
  <si>
    <t>fin de marché 01062021</t>
  </si>
  <si>
    <t>LIM</t>
  </si>
  <si>
    <t>Conduire les changements (management module 2)</t>
  </si>
  <si>
    <t>M1 : 25-26/02/2021
M1 et M3 : 23-24/03//2021; 03-04/06/2021
M2 : 03-04-05/05/2021 ; 20-21/05/2021 ; 22-23/06/2021 ; 30/09-01/10/2021 ; 06-07-08/10/2021
M3 :10-11/03//2021; 26-27/04/2021</t>
  </si>
  <si>
    <t>ND en cours achat POIT</t>
  </si>
  <si>
    <t>FAE TS/TSH</t>
  </si>
  <si>
    <t>15-16 et 30 septembre 2021</t>
  </si>
  <si>
    <t>Démarrage</t>
  </si>
  <si>
    <t xml:space="preserve">ND </t>
  </si>
  <si>
    <t xml:space="preserve">MOIS </t>
  </si>
  <si>
    <t xml:space="preserve">FEVRIER </t>
  </si>
  <si>
    <t>MARS</t>
  </si>
  <si>
    <t>JUIN</t>
  </si>
  <si>
    <t>AVRIL</t>
  </si>
  <si>
    <t>NOVEMBRE</t>
  </si>
  <si>
    <t>MAI</t>
  </si>
  <si>
    <t>OCTOBRE</t>
  </si>
  <si>
    <t>21/25 mai et 21/22 juin 2021</t>
  </si>
  <si>
    <t xml:space="preserve">En cours de traitement </t>
  </si>
  <si>
    <t xml:space="preserve">refaire le point avec of début février </t>
  </si>
  <si>
    <t>ok</t>
  </si>
  <si>
    <t>Annulation les 4/5 mars (possible distanciel) +25/26 mars (préférable presentiel) 2021 ,  faute de participants, 
à reprogrammer suivant inscriptions</t>
  </si>
  <si>
    <t>Annulation le 02/03/2021 ,  faute de participants, 
à reprogrammer suivant inscriptions</t>
  </si>
  <si>
    <t>Annulation les 29/30 mars + 30 avril 2021  ,  faute de participants, 
à reprogrammer suivant inscriptions</t>
  </si>
  <si>
    <t>31/05-1/06/2021</t>
  </si>
  <si>
    <t>ach</t>
  </si>
  <si>
    <t xml:space="preserve">SEPTEMBRE </t>
  </si>
  <si>
    <r>
      <t xml:space="preserve">30 septembre, 01 octobre et 15 octobre     
</t>
    </r>
    <r>
      <rPr>
        <i/>
        <sz val="10"/>
        <rFont val="Calibri"/>
        <family val="2"/>
        <scheme val="minor"/>
      </rPr>
      <t>(Annulation les 11-12 et 26 mars 2021 ,  faute de participants)</t>
    </r>
    <r>
      <rPr>
        <b/>
        <sz val="11"/>
        <rFont val="Calibri"/>
        <family val="2"/>
        <scheme val="minor"/>
      </rPr>
      <t xml:space="preserve">    </t>
    </r>
  </si>
  <si>
    <r>
      <rPr>
        <b/>
        <sz val="11"/>
        <color theme="1"/>
        <rFont val="Arial"/>
        <family val="2"/>
      </rPr>
      <t>AFR</t>
    </r>
    <r>
      <rPr>
        <sz val="11"/>
        <color theme="1"/>
        <rFont val="Arial"/>
        <family val="2"/>
      </rPr>
      <t xml:space="preserve"> et</t>
    </r>
    <r>
      <rPr>
        <b/>
        <sz val="11"/>
        <color theme="1"/>
        <rFont val="Arial"/>
        <family val="2"/>
      </rPr>
      <t xml:space="preserve"> AFN</t>
    </r>
    <r>
      <rPr>
        <sz val="11"/>
        <color theme="1"/>
        <rFont val="Arial"/>
        <family val="2"/>
      </rPr>
      <t xml:space="preserve"> = Actions de formations régionales et nationales (financement sur fonds mutualisés)</t>
    </r>
  </si>
  <si>
    <r>
      <rPr>
        <b/>
        <sz val="11"/>
        <color theme="1"/>
        <rFont val="Arial"/>
        <family val="2"/>
      </rPr>
      <t>AFC</t>
    </r>
    <r>
      <rPr>
        <sz val="11"/>
        <color theme="1"/>
        <rFont val="Arial"/>
        <family val="2"/>
      </rPr>
      <t xml:space="preserve"> = Actions de formation coordonnées (financement des frais de déplacement sur fonds mutualisés)</t>
    </r>
  </si>
  <si>
    <t xml:space="preserve">Coût pédagogique AFC </t>
  </si>
  <si>
    <t>lieu*</t>
  </si>
  <si>
    <t xml:space="preserve">*LEGENDE : </t>
  </si>
  <si>
    <t>02/03 et 13/14 décembre 2021</t>
  </si>
  <si>
    <t>AXES</t>
  </si>
  <si>
    <t>POLE CULTURE ET SANTE NOUVELLE-AQUITAINE</t>
  </si>
  <si>
    <t>SYNERGIES DCF</t>
  </si>
  <si>
    <t>cao aqu</t>
  </si>
  <si>
    <t>CAO AQU</t>
  </si>
  <si>
    <t>08 ET 09 JUIN 2021</t>
  </si>
  <si>
    <t>04-05 et 15 octobre</t>
  </si>
  <si>
    <t xml:space="preserve">ADVITAM OU IDEAGE </t>
  </si>
  <si>
    <t xml:space="preserve">Poitou </t>
  </si>
  <si>
    <t xml:space="preserve">limousin </t>
  </si>
  <si>
    <t xml:space="preserve">Limousin </t>
  </si>
  <si>
    <t xml:space="preserve">Centre </t>
  </si>
  <si>
    <t xml:space="preserve">Aquitaine </t>
  </si>
  <si>
    <t>National</t>
  </si>
  <si>
    <t xml:space="preserve">Normandie </t>
  </si>
  <si>
    <t>Bretagne (aqu)</t>
  </si>
  <si>
    <t xml:space="preserve">plateaux repas +location salle </t>
  </si>
  <si>
    <t xml:space="preserve">frais pédagogique </t>
  </si>
  <si>
    <t xml:space="preserve">frais de déplacement formateur </t>
  </si>
  <si>
    <t>SAUV’GARD</t>
  </si>
  <si>
    <t>cout pédago: 2460 € + frais de séjour 300 €</t>
  </si>
  <si>
    <r>
      <t xml:space="preserve">frais de séjour stag </t>
    </r>
    <r>
      <rPr>
        <sz val="10"/>
        <rFont val="Arial"/>
        <family val="2"/>
      </rPr>
      <t xml:space="preserve">AFC AFR AFN </t>
    </r>
  </si>
  <si>
    <r>
      <t xml:space="preserve">Coût TOTAL REALISE  
</t>
    </r>
    <r>
      <rPr>
        <sz val="10"/>
        <rFont val="Arial"/>
        <family val="2"/>
      </rPr>
      <t>Pour budget  ANFH</t>
    </r>
    <r>
      <rPr>
        <sz val="12"/>
        <rFont val="Arial"/>
        <family val="2"/>
      </rPr>
      <t xml:space="preserve"> 
</t>
    </r>
  </si>
  <si>
    <r>
      <t xml:space="preserve">Coût TOTAL PREVISIONNEL  
</t>
    </r>
    <r>
      <rPr>
        <sz val="10"/>
        <rFont val="Arial"/>
        <family val="2"/>
      </rPr>
      <t>pour budget ANFH</t>
    </r>
    <r>
      <rPr>
        <sz val="12"/>
        <rFont val="Arial"/>
        <family val="2"/>
      </rPr>
      <t xml:space="preserve"> 
</t>
    </r>
  </si>
  <si>
    <t xml:space="preserve">13 jours sans le module supplémentaire +2 jours </t>
  </si>
  <si>
    <t xml:space="preserve">réalisé </t>
  </si>
  <si>
    <t>longue durée jours</t>
  </si>
  <si>
    <t>?</t>
  </si>
  <si>
    <t>AFN MED</t>
  </si>
  <si>
    <t>Vie professionnelle en équipe hospitalière (Destiné aux médecins)</t>
  </si>
  <si>
    <t>13 et 14 septembre 2021</t>
  </si>
  <si>
    <t>18 et 19 novembre 2021</t>
  </si>
  <si>
    <t>ADVITAM/ethicaire</t>
  </si>
  <si>
    <t>N° ENREG</t>
  </si>
  <si>
    <t>frais engagés pour 1 agent (en aqu)</t>
  </si>
  <si>
    <t>FORMAVENIR(/GRIEPS )</t>
  </si>
  <si>
    <t>AQU</t>
  </si>
  <si>
    <t xml:space="preserve">25-26 février + 18 mars 2021 </t>
  </si>
  <si>
    <t xml:space="preserve">ADVITAM (OU EFORS) </t>
  </si>
  <si>
    <t>Du 19 octobre 2021 au 8 avril 2022</t>
  </si>
  <si>
    <t xml:space="preserve">octobre </t>
  </si>
  <si>
    <t xml:space="preserve">ANTIDOTE </t>
  </si>
  <si>
    <t>AFAR</t>
  </si>
  <si>
    <t xml:space="preserve">29, 30 novembre et 17 décembre 2021 </t>
  </si>
  <si>
    <t xml:space="preserve">Novembre </t>
  </si>
  <si>
    <t>15 et 16 Septembre 2021</t>
  </si>
  <si>
    <t>4 et 5 Mai 2021</t>
  </si>
  <si>
    <t>3 et 4 Juin 2021</t>
  </si>
  <si>
    <t>27 et 28 Mai 2021</t>
  </si>
  <si>
    <t xml:space="preserve">        18, 19 octobre et 15 novembre 2021</t>
  </si>
  <si>
    <t xml:space="preserve">région du marché </t>
  </si>
  <si>
    <t xml:space="preserve">25-26 mai + 7 juin 2021 en distanciel </t>
  </si>
  <si>
    <r>
      <t>module 1 : 22-23-24-02-2021   module 3 : 25-26-02-2021</t>
    </r>
    <r>
      <rPr>
        <b/>
        <sz val="11"/>
        <color rgb="FFFF0000"/>
        <rFont val="Calibri"/>
        <family val="2"/>
        <scheme val="minor"/>
      </rPr>
      <t xml:space="preserve"> DISTANCIEL  4035,00 €</t>
    </r>
    <r>
      <rPr>
        <b/>
        <sz val="11"/>
        <rFont val="Calibri"/>
        <family val="2"/>
        <scheme val="minor"/>
      </rPr>
      <t xml:space="preserve">
module 2 : 10-11-12-03-2021 </t>
    </r>
    <r>
      <rPr>
        <b/>
        <sz val="11"/>
        <color rgb="FFFF0000"/>
        <rFont val="Calibri"/>
        <family val="2"/>
        <scheme val="minor"/>
      </rPr>
      <t>DISTANCIEL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2421 €</t>
    </r>
    <r>
      <rPr>
        <b/>
        <sz val="11"/>
        <rFont val="Calibri"/>
        <family val="2"/>
        <scheme val="minor"/>
      </rPr>
      <t xml:space="preserve">
module 1 : 26-27-04-2021 module 3 : -28-29-04-2021 </t>
    </r>
    <r>
      <rPr>
        <b/>
        <sz val="11"/>
        <color rgb="FFFF0000"/>
        <rFont val="Calibri"/>
        <family val="2"/>
        <scheme val="minor"/>
      </rPr>
      <t>distanciel 3228 €</t>
    </r>
    <r>
      <rPr>
        <b/>
        <sz val="11"/>
        <rFont val="Calibri"/>
        <family val="2"/>
        <scheme val="minor"/>
      </rPr>
      <t xml:space="preserve">
module 2 : 19-20-21-05-2021 </t>
    </r>
    <r>
      <rPr>
        <b/>
        <sz val="11"/>
        <color rgb="FFFF0000"/>
        <rFont val="Calibri"/>
        <family val="2"/>
        <scheme val="minor"/>
      </rPr>
      <t xml:space="preserve"> distanciel 2421€</t>
    </r>
    <r>
      <rPr>
        <b/>
        <sz val="11"/>
        <rFont val="Calibri"/>
        <family val="2"/>
        <scheme val="minor"/>
      </rPr>
      <t xml:space="preserve"> module 3 : 21-22-23-06-2021
module 2 : 22-23-24-09-2021 module 3 : 5-6-10-2021
module 3 : 23-11-2021  module 2 : 24-25-26-11-2021
</t>
    </r>
  </si>
  <si>
    <t>11-12 mars 2021 /(6 et 7 avril) REPORTE 30/09 et 01-10- 2021</t>
  </si>
  <si>
    <t xml:space="preserve">AXES TER </t>
  </si>
  <si>
    <t xml:space="preserve">POI </t>
  </si>
  <si>
    <t>GROUPE REGIONAL</t>
  </si>
  <si>
    <t xml:space="preserve"> 20-21/09, 4-5/10, 18-19/10, 8-9/11/2021, 17-18/01, 1-2/02/2022</t>
  </si>
  <si>
    <t xml:space="preserve">coût pédagogique + 
frais déplacement formateur 
  AFR ET AFN
 </t>
  </si>
  <si>
    <t xml:space="preserve">NOVEMBRE </t>
  </si>
  <si>
    <t>4-5 novembre 2021</t>
  </si>
  <si>
    <t xml:space="preserve">Présentiel / Distanciel </t>
  </si>
  <si>
    <t xml:space="preserve">Distanciel </t>
  </si>
  <si>
    <t>180 ?</t>
  </si>
  <si>
    <t>IDF</t>
  </si>
  <si>
    <t>ANFH NAT</t>
  </si>
  <si>
    <t>Prise en charge des troubles psychiatrique en EHPAD</t>
  </si>
  <si>
    <t>Encadrement de proximité : piloter et animer une équipe des services administratifs, logistique, technique</t>
  </si>
  <si>
    <t>De la connaissance et bonne utilisation de la grille AGGIR en USLD et en EHPAD</t>
  </si>
  <si>
    <t>Participer à un projet culturel, dans son établissement</t>
  </si>
  <si>
    <t>Comprendre et mieux ressentir les effets du veillisement</t>
  </si>
  <si>
    <t>Prise en charge non médicamenteuse des troubles du comportement en EHPAD ou USLD : la maladie d'Alzheimer et l'ensemble des démences apparentées</t>
  </si>
  <si>
    <t>Accueil et accompagnement des mineurs non accompagnés</t>
  </si>
  <si>
    <t>Fondamentaux du métier de surveillant de nuit</t>
  </si>
  <si>
    <t>Assitant medico administratif : évolution des missions et compétences</t>
  </si>
  <si>
    <t>Statut du fonctionnaire hospitalier</t>
  </si>
  <si>
    <t>Gestion du temps de travail et élaboration des plannings</t>
  </si>
  <si>
    <t>NATURE</t>
  </si>
  <si>
    <t xml:space="preserve">Bientraitance de l'intention à la pratique </t>
  </si>
  <si>
    <t>CAP production et service en restauration</t>
  </si>
  <si>
    <t>Préparation concours et examen professionnel d'entrée à l'IFSI</t>
  </si>
  <si>
    <t>Titre professionnel agent de service médico-social</t>
  </si>
  <si>
    <t xml:space="preserve">Annonce d'un dommage associé aux soins </t>
  </si>
  <si>
    <t>La communication non verbale dans la relation aux patients déments/désorientés ou non communicants</t>
  </si>
  <si>
    <t>Les premiers secours en santé mentale</t>
  </si>
  <si>
    <t>Mobiliser l'humour en situation professionnelle</t>
  </si>
  <si>
    <t xml:space="preserve">Rencontre IDE/AS, renforcer la réflexion éthique en santé et la place des usagers dans leur prise en charge
</t>
  </si>
  <si>
    <t>Spécificités du temps soignant en psychiatrie</t>
  </si>
  <si>
    <t>Animation d'activités en exterieur - Atelier jardinage module 2e</t>
  </si>
  <si>
    <t>Animation d'ateliers "flash" occupationnels module 2f</t>
  </si>
  <si>
    <t>Animation d'ateliers de gymnastique douce module 2b</t>
  </si>
  <si>
    <t>Animation d'atelier mémoire module 2a</t>
  </si>
  <si>
    <t>Animation d'ateliers créatifs dans un souci de développement durable module 2c</t>
  </si>
  <si>
    <t>Animation d'ateliers sensoriels module 2d</t>
  </si>
  <si>
    <t>Fondamentaux de la gériatrie</t>
  </si>
  <si>
    <t>L'animation : savoir et savoir être - conception et organisation</t>
  </si>
  <si>
    <t>Personnes handicapées vieillissantes : préparer une transition de qualité d'une structure handicap vers une structure EHPAD</t>
  </si>
  <si>
    <t>Facile à lire et à comprendre - FALC</t>
  </si>
  <si>
    <r>
      <t xml:space="preserve">Conseil en évolution professionnelle CEP
</t>
    </r>
    <r>
      <rPr>
        <sz val="11"/>
        <color theme="2" tint="-0.499984740745262"/>
        <rFont val="Calibri"/>
        <family val="2"/>
        <scheme val="minor"/>
      </rPr>
      <t>o</t>
    </r>
    <r>
      <rPr>
        <i/>
        <sz val="11"/>
        <color theme="2" tint="-0.499984740745262"/>
        <rFont val="Calibri"/>
        <family val="2"/>
        <scheme val="minor"/>
      </rPr>
      <t>ffre en cours de construction</t>
    </r>
  </si>
  <si>
    <t>Les techniques de recrutement au regard des nouveaux usages (RH et cadres)</t>
  </si>
  <si>
    <t xml:space="preserve">Parcours hotelier : formation modulaire  </t>
  </si>
  <si>
    <t>Achat EC</t>
  </si>
  <si>
    <t>Enjeux et finalités des écrits professionnels</t>
  </si>
  <si>
    <t>Entretien professionnel - Evalué : se préparer à son entretien professionnel</t>
  </si>
  <si>
    <t>Prévention et gestion des situations de violence et d'agressivité</t>
  </si>
  <si>
    <t>Animer le travail en équipe</t>
  </si>
  <si>
    <t>Entretien professionnel - Evaluateur : être formateur interne à la conduite de l'entretien professionnel</t>
  </si>
  <si>
    <t>Entretien professionnel - Evaluateur : réglementation, enjeux et mise en œuvre de l'entretien professionnel</t>
  </si>
  <si>
    <t>2 modules e-learning</t>
  </si>
  <si>
    <t>Entretien professionnel - Evaluateur : se former aux techniques de l'entretien professionnel</t>
  </si>
  <si>
    <t>Manager la cohabitation au sein de son équipe</t>
  </si>
  <si>
    <t>Mettre en place une démarche qualité</t>
  </si>
  <si>
    <t xml:space="preserve">Savoir gérer des situations difficiles </t>
  </si>
  <si>
    <t>Savoir s'affirmer dans son rôle de cadre</t>
  </si>
  <si>
    <t xml:space="preserve"> ACTIONS PAR 2022</t>
  </si>
  <si>
    <t>Accompagnement individuel et collectif à la VAE aides-soignants</t>
  </si>
  <si>
    <t>Durée en heures</t>
  </si>
  <si>
    <t>Distance relationelle entre usagers et professionnels : un équilibre à trouver</t>
  </si>
  <si>
    <t>Sensibilisation aux conduite addictives : un abord spécifique - alcoologie, tabacologie et toxicologie</t>
  </si>
  <si>
    <t>Formation de base à la gestion des ressources humaines : Dispositif modulaire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</si>
</sst>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36"/>
      <color theme="0"/>
      <name val="Georgia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center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14" fillId="4" borderId="0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4" fillId="4" borderId="3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6" fillId="0" borderId="0" xfId="0" applyFont="1" applyFill="1"/>
    <xf numFmtId="0" fontId="9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5" borderId="5" xfId="0" applyFill="1" applyBorder="1"/>
    <xf numFmtId="0" fontId="0" fillId="5" borderId="0" xfId="0" applyFill="1"/>
    <xf numFmtId="0" fontId="7" fillId="5" borderId="6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8" fontId="7" fillId="5" borderId="3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0" fillId="5" borderId="4" xfId="0" applyFill="1" applyBorder="1"/>
    <xf numFmtId="0" fontId="1" fillId="5" borderId="3" xfId="0" applyFont="1" applyFill="1" applyBorder="1" applyAlignment="1">
      <alignment horizontal="center" vertical="center"/>
    </xf>
    <xf numFmtId="0" fontId="0" fillId="5" borderId="0" xfId="0" applyFill="1" applyBorder="1"/>
    <xf numFmtId="0" fontId="11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15" fontId="7" fillId="5" borderId="3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 wrapText="1"/>
    </xf>
    <xf numFmtId="0" fontId="0" fillId="5" borderId="3" xfId="0" applyFill="1" applyBorder="1"/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left" vertical="top"/>
    </xf>
    <xf numFmtId="0" fontId="0" fillId="5" borderId="6" xfId="0" applyFill="1" applyBorder="1" applyAlignment="1">
      <alignment horizontal="center" vertical="center"/>
    </xf>
    <xf numFmtId="14" fontId="7" fillId="5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</cellXfs>
  <cellStyles count="2">
    <cellStyle name="Accent4" xfId="1" builtinId="41"/>
    <cellStyle name="Normal" xfId="0" builtinId="0"/>
  </cellStyles>
  <dxfs count="11">
    <dxf>
      <font>
        <b/>
        <i val="0"/>
      </font>
      <fill>
        <patternFill>
          <bgColor rgb="FFCCFFCC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3" tint="0.79998168889431442"/>
          <bgColor theme="0" tint="-0.1499374370555742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5" tint="0.59996337778862885"/>
        </patternFill>
      </fill>
    </dxf>
    <dxf>
      <border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 style="thin">
          <color theme="5" tint="0.39994506668294322"/>
        </vertical>
        <horizontal style="thin">
          <color theme="5" tint="0.39994506668294322"/>
        </horizontal>
      </border>
    </dxf>
  </dxfs>
  <tableStyles count="3" defaultTableStyle="TableStyleMedium2" defaultPivotStyle="PivotStyleLight16">
    <tableStyle name="Style de tableau 1" pivot="0" count="0"/>
    <tableStyle name="Style de tableau croisé dynamique 1 test 1 " table="0" count="3">
      <tableStyleElement type="wholeTable" dxfId="10"/>
      <tableStyleElement type="headerRow" dxfId="9"/>
      <tableStyleElement type="firstColumn" dxfId="8"/>
    </tableStyle>
    <tableStyle name="TableStyleMedium1 2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6D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2240280</xdr:colOff>
      <xdr:row>0</xdr:row>
      <xdr:rowOff>714375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725"/>
          <a:ext cx="222123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349250</xdr:colOff>
      <xdr:row>0</xdr:row>
      <xdr:rowOff>595313</xdr:rowOff>
    </xdr:from>
    <xdr:to>
      <xdr:col>0</xdr:col>
      <xdr:colOff>2635250</xdr:colOff>
      <xdr:row>1</xdr:row>
      <xdr:rowOff>2000249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595313"/>
          <a:ext cx="2286000" cy="2158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3 - ANFH LOGO">
      <a:dk1>
        <a:srgbClr val="183264"/>
      </a:dk1>
      <a:lt1>
        <a:sysClr val="window" lastClr="FFFFFF"/>
      </a:lt1>
      <a:dk2>
        <a:srgbClr val="556272"/>
      </a:dk2>
      <a:lt2>
        <a:srgbClr val="FFFFFF"/>
      </a:lt2>
      <a:accent1>
        <a:srgbClr val="F0E61C"/>
      </a:accent1>
      <a:accent2>
        <a:srgbClr val="1CAD84"/>
      </a:accent2>
      <a:accent3>
        <a:srgbClr val="EE7051"/>
      </a:accent3>
      <a:accent4>
        <a:srgbClr val="C54D57"/>
      </a:accent4>
      <a:accent5>
        <a:srgbClr val="1694B2"/>
      </a:accent5>
      <a:accent6>
        <a:srgbClr val="EABD00"/>
      </a:accent6>
      <a:hlink>
        <a:srgbClr val="C54D57"/>
      </a:hlink>
      <a:folHlink>
        <a:srgbClr val="EE70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7"/>
  <sheetViews>
    <sheetView tabSelected="1" topLeftCell="A82" zoomScale="110" zoomScaleNormal="110" workbookViewId="0">
      <selection activeCell="Z87" sqref="Z87"/>
    </sheetView>
  </sheetViews>
  <sheetFormatPr baseColWidth="10" defaultRowHeight="14.4" x14ac:dyDescent="0.3"/>
  <cols>
    <col min="1" max="1" width="100.6640625" style="42" customWidth="1"/>
    <col min="2" max="2" width="13.33203125" hidden="1" customWidth="1"/>
    <col min="3" max="3" width="14.109375" hidden="1" customWidth="1"/>
    <col min="4" max="4" width="12.109375" bestFit="1" customWidth="1"/>
    <col min="5" max="5" width="18.33203125" hidden="1" customWidth="1"/>
    <col min="6" max="6" width="10.109375" hidden="1" customWidth="1"/>
    <col min="7" max="7" width="10" customWidth="1"/>
    <col min="8" max="8" width="10" hidden="1" customWidth="1"/>
    <col min="9" max="10" width="18.109375" hidden="1" customWidth="1"/>
    <col min="11" max="11" width="65.109375" hidden="1" customWidth="1"/>
    <col min="12" max="12" width="26.88671875" hidden="1" customWidth="1"/>
    <col min="13" max="13" width="39.6640625" hidden="1" customWidth="1"/>
    <col min="14" max="14" width="13.6640625" customWidth="1"/>
    <col min="15" max="15" width="15" hidden="1" customWidth="1"/>
    <col min="16" max="16" width="19.109375" hidden="1" customWidth="1"/>
    <col min="17" max="17" width="32.88671875" hidden="1" customWidth="1"/>
    <col min="18" max="19" width="15" hidden="1" customWidth="1"/>
    <col min="20" max="20" width="14.88671875" hidden="1" customWidth="1"/>
    <col min="21" max="23" width="18.33203125" hidden="1" customWidth="1"/>
    <col min="24" max="24" width="77.88671875" hidden="1" customWidth="1"/>
  </cols>
  <sheetData>
    <row r="1" spans="1:24" ht="59.25" customHeight="1" x14ac:dyDescent="0.3"/>
    <row r="2" spans="1:24" ht="168" customHeight="1" x14ac:dyDescent="0.3">
      <c r="A2" s="18"/>
      <c r="B2" s="2"/>
      <c r="C2" s="2"/>
      <c r="D2" s="2"/>
      <c r="E2" s="2"/>
    </row>
    <row r="3" spans="1:24" ht="58.5" customHeight="1" x14ac:dyDescent="0.3">
      <c r="A3" s="49" t="s">
        <v>214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1"/>
      <c r="P3" s="11"/>
      <c r="Q3" s="14"/>
      <c r="R3" s="14"/>
      <c r="S3" s="11"/>
      <c r="T3" s="14"/>
      <c r="U3" s="11"/>
      <c r="V3" s="17"/>
      <c r="W3" s="11"/>
    </row>
    <row r="4" spans="1:24" ht="44.4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11"/>
      <c r="P4" s="11"/>
      <c r="Q4" s="14"/>
      <c r="R4" s="14"/>
      <c r="S4" s="11"/>
      <c r="T4" s="14"/>
      <c r="U4" s="11"/>
      <c r="V4" s="17"/>
      <c r="W4" s="11"/>
    </row>
    <row r="5" spans="1:24" ht="31.5" customHeight="1" x14ac:dyDescent="0.35">
      <c r="A5" s="43" t="s">
        <v>98</v>
      </c>
      <c r="B5" s="3"/>
      <c r="C5" s="3"/>
      <c r="D5" s="3"/>
      <c r="E5" s="3"/>
      <c r="F5" s="2"/>
      <c r="G5" s="2"/>
      <c r="H5" s="2"/>
      <c r="I5" s="2"/>
      <c r="J5" s="2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x14ac:dyDescent="0.3">
      <c r="A6" s="44" t="s">
        <v>94</v>
      </c>
      <c r="B6" s="4"/>
      <c r="C6" s="4"/>
      <c r="D6" s="4"/>
      <c r="E6" s="4"/>
      <c r="F6" s="2"/>
      <c r="G6" s="2"/>
      <c r="H6" s="2"/>
      <c r="I6" s="2"/>
      <c r="J6" s="2"/>
      <c r="K6" s="1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x14ac:dyDescent="0.3">
      <c r="A7" s="44" t="s">
        <v>95</v>
      </c>
      <c r="B7" s="4"/>
      <c r="C7" s="4"/>
      <c r="D7" s="4"/>
      <c r="E7" s="4"/>
      <c r="F7" s="2"/>
      <c r="G7" s="2"/>
      <c r="H7" s="2"/>
      <c r="I7" s="2"/>
      <c r="J7" s="2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4" x14ac:dyDescent="0.3">
      <c r="A8" s="44"/>
      <c r="B8" s="4"/>
      <c r="C8" s="4"/>
      <c r="D8" s="4"/>
      <c r="E8" s="4"/>
      <c r="F8" s="2"/>
      <c r="G8" s="2"/>
      <c r="H8" s="2"/>
      <c r="I8" s="2"/>
      <c r="J8" s="2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4" x14ac:dyDescent="0.3">
      <c r="A9" s="45"/>
      <c r="F9" s="2"/>
      <c r="G9" s="2"/>
      <c r="H9" s="2"/>
      <c r="I9" s="2"/>
      <c r="J9" s="2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4" ht="90" x14ac:dyDescent="0.3">
      <c r="A10" s="6" t="s">
        <v>0</v>
      </c>
      <c r="B10" s="5" t="s">
        <v>133</v>
      </c>
      <c r="C10" s="5" t="s">
        <v>150</v>
      </c>
      <c r="D10" s="6" t="s">
        <v>100</v>
      </c>
      <c r="E10" s="6" t="s">
        <v>154</v>
      </c>
      <c r="F10" s="6" t="s">
        <v>97</v>
      </c>
      <c r="G10" s="6" t="s">
        <v>216</v>
      </c>
      <c r="H10" s="6" t="s">
        <v>126</v>
      </c>
      <c r="I10" s="6" t="s">
        <v>73</v>
      </c>
      <c r="J10" s="6" t="s">
        <v>75</v>
      </c>
      <c r="K10" s="7" t="s">
        <v>13</v>
      </c>
      <c r="L10" s="7" t="s">
        <v>161</v>
      </c>
      <c r="M10" s="7" t="s">
        <v>1</v>
      </c>
      <c r="N10" s="8" t="s">
        <v>177</v>
      </c>
      <c r="O10" s="16" t="s">
        <v>96</v>
      </c>
      <c r="P10" s="15" t="s">
        <v>158</v>
      </c>
      <c r="Q10" s="12" t="s">
        <v>117</v>
      </c>
      <c r="R10" s="12" t="s">
        <v>118</v>
      </c>
      <c r="S10" s="15" t="s">
        <v>121</v>
      </c>
      <c r="T10" s="12" t="s">
        <v>116</v>
      </c>
      <c r="U10" s="13" t="s">
        <v>123</v>
      </c>
      <c r="V10" s="19" t="s">
        <v>125</v>
      </c>
      <c r="W10" s="13" t="s">
        <v>122</v>
      </c>
    </row>
    <row r="11" spans="1:24" s="24" customFormat="1" ht="39.9" customHeight="1" x14ac:dyDescent="0.3">
      <c r="A11" s="2" t="s">
        <v>215</v>
      </c>
      <c r="B11" s="21">
        <v>190</v>
      </c>
      <c r="C11" s="21"/>
      <c r="D11" s="21">
        <v>1</v>
      </c>
      <c r="E11" s="21" t="s">
        <v>155</v>
      </c>
      <c r="F11" s="22">
        <v>1</v>
      </c>
      <c r="G11" s="22">
        <v>70</v>
      </c>
      <c r="H11" s="22"/>
      <c r="I11" s="22"/>
      <c r="J11" s="22"/>
      <c r="K11" s="22" t="s">
        <v>8</v>
      </c>
      <c r="L11" s="22" t="s">
        <v>84</v>
      </c>
      <c r="M11" s="22" t="s">
        <v>35</v>
      </c>
      <c r="N11" s="22" t="s">
        <v>7</v>
      </c>
      <c r="O11" s="22"/>
      <c r="P11" s="22">
        <v>9800</v>
      </c>
      <c r="Q11" s="22"/>
      <c r="R11" s="22"/>
      <c r="S11" s="22">
        <f t="shared" ref="S11:S26" si="0">600*G11</f>
        <v>42000</v>
      </c>
      <c r="T11" s="22"/>
      <c r="U11" s="22">
        <f t="shared" ref="U11:U15" si="1">P11+S11</f>
        <v>51800</v>
      </c>
      <c r="V11" s="22"/>
      <c r="W11" s="22"/>
      <c r="X11" s="23"/>
    </row>
    <row r="12" spans="1:24" s="24" customFormat="1" ht="39.9" customHeight="1" x14ac:dyDescent="0.3">
      <c r="A12" s="2" t="s">
        <v>54</v>
      </c>
      <c r="B12" s="21">
        <v>193</v>
      </c>
      <c r="C12" s="21"/>
      <c r="D12" s="21">
        <v>1</v>
      </c>
      <c r="E12" s="21" t="s">
        <v>155</v>
      </c>
      <c r="F12" s="22">
        <v>2</v>
      </c>
      <c r="G12" s="22">
        <v>168</v>
      </c>
      <c r="H12" s="22"/>
      <c r="I12" s="22">
        <v>20211019</v>
      </c>
      <c r="J12" s="22" t="s">
        <v>140</v>
      </c>
      <c r="K12" s="22" t="s">
        <v>139</v>
      </c>
      <c r="L12" s="22" t="s">
        <v>84</v>
      </c>
      <c r="M12" s="22" t="s">
        <v>57</v>
      </c>
      <c r="N12" s="22" t="s">
        <v>7</v>
      </c>
      <c r="O12" s="22"/>
      <c r="P12" s="22"/>
      <c r="Q12" s="22"/>
      <c r="R12" s="22"/>
      <c r="S12" s="22"/>
      <c r="T12" s="22"/>
      <c r="U12" s="22"/>
      <c r="V12" s="25"/>
      <c r="W12" s="22"/>
      <c r="X12" s="32"/>
    </row>
    <row r="13" spans="1:24" s="24" customFormat="1" ht="39.9" customHeight="1" x14ac:dyDescent="0.3">
      <c r="A13" s="2" t="s">
        <v>179</v>
      </c>
      <c r="B13" s="21">
        <v>169</v>
      </c>
      <c r="C13" s="21"/>
      <c r="D13" s="21">
        <v>1</v>
      </c>
      <c r="E13" s="21" t="s">
        <v>155</v>
      </c>
      <c r="F13" s="22">
        <v>2</v>
      </c>
      <c r="G13" s="22">
        <v>252</v>
      </c>
      <c r="H13" s="22"/>
      <c r="I13" s="22"/>
      <c r="J13" s="22"/>
      <c r="K13" s="22" t="s">
        <v>8</v>
      </c>
      <c r="L13" s="22" t="s">
        <v>84</v>
      </c>
      <c r="M13" s="22" t="s">
        <v>63</v>
      </c>
      <c r="N13" s="22" t="s">
        <v>7</v>
      </c>
      <c r="O13" s="22"/>
      <c r="P13" s="22">
        <v>29988</v>
      </c>
      <c r="Q13" s="22">
        <v>29988</v>
      </c>
      <c r="R13" s="22" t="s">
        <v>163</v>
      </c>
      <c r="S13" s="22">
        <f t="shared" si="0"/>
        <v>151200</v>
      </c>
      <c r="T13" s="22"/>
      <c r="U13" s="22">
        <f t="shared" si="1"/>
        <v>181188</v>
      </c>
      <c r="V13" s="25"/>
      <c r="W13" s="22"/>
    </row>
    <row r="14" spans="1:24" s="24" customFormat="1" ht="39.9" customHeight="1" x14ac:dyDescent="0.3">
      <c r="A14" s="2" t="s">
        <v>4</v>
      </c>
      <c r="B14" s="21">
        <v>39</v>
      </c>
      <c r="C14" s="21"/>
      <c r="D14" s="21">
        <v>1</v>
      </c>
      <c r="E14" s="21" t="s">
        <v>155</v>
      </c>
      <c r="F14" s="22">
        <v>1</v>
      </c>
      <c r="G14" s="22">
        <v>154</v>
      </c>
      <c r="H14" s="22"/>
      <c r="I14" s="22">
        <v>20210225</v>
      </c>
      <c r="J14" s="22" t="s">
        <v>76</v>
      </c>
      <c r="K14" s="26" t="s">
        <v>69</v>
      </c>
      <c r="L14" s="26" t="s">
        <v>91</v>
      </c>
      <c r="M14" s="22" t="s">
        <v>39</v>
      </c>
      <c r="N14" s="22" t="s">
        <v>7</v>
      </c>
      <c r="O14" s="22"/>
      <c r="P14" s="22">
        <v>23420</v>
      </c>
      <c r="Q14" s="22">
        <v>19580</v>
      </c>
      <c r="R14" s="22">
        <v>3840</v>
      </c>
      <c r="S14" s="22">
        <f t="shared" si="0"/>
        <v>92400</v>
      </c>
      <c r="T14" s="22"/>
      <c r="U14" s="22">
        <f t="shared" si="1"/>
        <v>115820</v>
      </c>
      <c r="V14" s="25">
        <v>1</v>
      </c>
      <c r="W14" s="22">
        <f>V14*U14</f>
        <v>115820</v>
      </c>
      <c r="X14" s="27" t="s">
        <v>86</v>
      </c>
    </row>
    <row r="15" spans="1:24" s="24" customFormat="1" ht="39.9" customHeight="1" x14ac:dyDescent="0.3">
      <c r="A15" s="2" t="s">
        <v>3</v>
      </c>
      <c r="B15" s="21">
        <v>40</v>
      </c>
      <c r="C15" s="21"/>
      <c r="D15" s="21">
        <v>1</v>
      </c>
      <c r="E15" s="21" t="s">
        <v>155</v>
      </c>
      <c r="F15" s="22">
        <v>1</v>
      </c>
      <c r="G15" s="22">
        <v>105</v>
      </c>
      <c r="H15" s="22"/>
      <c r="I15" s="22"/>
      <c r="J15" s="22"/>
      <c r="K15" s="22" t="s">
        <v>8</v>
      </c>
      <c r="L15" s="22" t="s">
        <v>84</v>
      </c>
      <c r="M15" s="22" t="s">
        <v>39</v>
      </c>
      <c r="N15" s="22" t="s">
        <v>7</v>
      </c>
      <c r="O15" s="22"/>
      <c r="P15" s="22">
        <v>2006</v>
      </c>
      <c r="Q15" s="22" t="s">
        <v>134</v>
      </c>
      <c r="R15" s="22"/>
      <c r="S15" s="22">
        <f t="shared" si="0"/>
        <v>63000</v>
      </c>
      <c r="T15" s="22"/>
      <c r="U15" s="22">
        <f t="shared" si="1"/>
        <v>65006</v>
      </c>
      <c r="V15" s="22">
        <v>1</v>
      </c>
      <c r="W15" s="22">
        <f>V15*U15</f>
        <v>65006</v>
      </c>
      <c r="X15" s="23" t="s">
        <v>124</v>
      </c>
    </row>
    <row r="16" spans="1:24" s="24" customFormat="1" ht="39.9" customHeight="1" x14ac:dyDescent="0.3">
      <c r="A16" s="2" t="s">
        <v>71</v>
      </c>
      <c r="B16" s="21">
        <v>41</v>
      </c>
      <c r="C16" s="21"/>
      <c r="D16" s="21">
        <v>1</v>
      </c>
      <c r="E16" s="21" t="s">
        <v>155</v>
      </c>
      <c r="F16" s="22">
        <v>1</v>
      </c>
      <c r="G16" s="22">
        <v>189</v>
      </c>
      <c r="H16" s="22"/>
      <c r="I16" s="22">
        <v>20210222</v>
      </c>
      <c r="J16" s="22" t="s">
        <v>76</v>
      </c>
      <c r="K16" s="26" t="s">
        <v>152</v>
      </c>
      <c r="L16" s="26"/>
      <c r="M16" s="22" t="s">
        <v>58</v>
      </c>
      <c r="N16" s="22" t="s">
        <v>7</v>
      </c>
      <c r="O16" s="22"/>
      <c r="P16" s="22">
        <v>32819</v>
      </c>
      <c r="Q16" s="22"/>
      <c r="R16" s="22"/>
      <c r="S16" s="22">
        <f t="shared" si="0"/>
        <v>113400</v>
      </c>
      <c r="T16" s="22"/>
      <c r="U16" s="28">
        <v>29609</v>
      </c>
      <c r="V16" s="28">
        <v>1</v>
      </c>
      <c r="W16" s="22"/>
      <c r="X16" s="29" t="s">
        <v>86</v>
      </c>
    </row>
    <row r="17" spans="1:24" s="24" customFormat="1" ht="39.9" customHeight="1" x14ac:dyDescent="0.3">
      <c r="A17" s="2" t="s">
        <v>55</v>
      </c>
      <c r="B17" s="21">
        <v>202</v>
      </c>
      <c r="C17" s="21"/>
      <c r="D17" s="21">
        <v>1</v>
      </c>
      <c r="E17" s="21" t="s">
        <v>155</v>
      </c>
      <c r="F17" s="22">
        <v>2</v>
      </c>
      <c r="G17" s="22">
        <v>245</v>
      </c>
      <c r="H17" s="22"/>
      <c r="I17" s="22"/>
      <c r="J17" s="22"/>
      <c r="K17" s="22" t="s">
        <v>8</v>
      </c>
      <c r="L17" s="22" t="s">
        <v>84</v>
      </c>
      <c r="M17" s="22" t="s">
        <v>8</v>
      </c>
      <c r="N17" s="22" t="s">
        <v>7</v>
      </c>
      <c r="O17" s="22"/>
      <c r="P17" s="22">
        <f>Q17+R17</f>
        <v>0</v>
      </c>
      <c r="Q17" s="22"/>
      <c r="R17" s="22"/>
      <c r="S17" s="22">
        <f t="shared" si="0"/>
        <v>147000</v>
      </c>
      <c r="T17" s="22"/>
      <c r="U17" s="22">
        <f t="shared" ref="U17:U26" si="2">P17+S17</f>
        <v>147000</v>
      </c>
      <c r="V17" s="22"/>
      <c r="W17" s="22"/>
      <c r="X17" s="23"/>
    </row>
    <row r="18" spans="1:24" s="24" customFormat="1" ht="39.9" customHeight="1" x14ac:dyDescent="0.3">
      <c r="A18" s="2" t="s">
        <v>41</v>
      </c>
      <c r="B18" s="21">
        <v>98</v>
      </c>
      <c r="C18" s="21"/>
      <c r="D18" s="21">
        <v>1</v>
      </c>
      <c r="E18" s="21" t="s">
        <v>155</v>
      </c>
      <c r="F18" s="22">
        <v>1</v>
      </c>
      <c r="G18" s="22">
        <v>140</v>
      </c>
      <c r="H18" s="22"/>
      <c r="I18" s="22"/>
      <c r="J18" s="22"/>
      <c r="K18" s="22" t="s">
        <v>8</v>
      </c>
      <c r="L18" s="22" t="s">
        <v>84</v>
      </c>
      <c r="M18" s="22" t="s">
        <v>39</v>
      </c>
      <c r="N18" s="22" t="s">
        <v>7</v>
      </c>
      <c r="O18" s="22"/>
      <c r="P18" s="22">
        <f>Q18+R18</f>
        <v>22200</v>
      </c>
      <c r="Q18" s="22">
        <v>17800</v>
      </c>
      <c r="R18" s="22">
        <v>4400</v>
      </c>
      <c r="S18" s="22">
        <f t="shared" si="0"/>
        <v>84000</v>
      </c>
      <c r="T18" s="22"/>
      <c r="U18" s="22">
        <f t="shared" si="2"/>
        <v>106200</v>
      </c>
      <c r="V18" s="25"/>
      <c r="W18" s="22">
        <f>V18*U18</f>
        <v>0</v>
      </c>
      <c r="X18" s="30"/>
    </row>
    <row r="19" spans="1:24" s="24" customFormat="1" ht="39.9" customHeight="1" x14ac:dyDescent="0.3">
      <c r="A19" s="2" t="s">
        <v>46</v>
      </c>
      <c r="B19" s="21">
        <v>203</v>
      </c>
      <c r="C19" s="21" t="s">
        <v>108</v>
      </c>
      <c r="D19" s="21">
        <v>1</v>
      </c>
      <c r="E19" s="21" t="s">
        <v>155</v>
      </c>
      <c r="F19" s="22">
        <v>1</v>
      </c>
      <c r="G19" s="22">
        <v>70</v>
      </c>
      <c r="H19" s="22"/>
      <c r="I19" s="22"/>
      <c r="J19" s="22"/>
      <c r="K19" s="31" t="s">
        <v>74</v>
      </c>
      <c r="L19" s="22"/>
      <c r="M19" s="22" t="s">
        <v>39</v>
      </c>
      <c r="N19" s="22" t="s">
        <v>7</v>
      </c>
      <c r="O19" s="22"/>
      <c r="P19" s="22">
        <v>10325</v>
      </c>
      <c r="Q19" s="22">
        <v>8900</v>
      </c>
      <c r="R19" s="22">
        <v>2850</v>
      </c>
      <c r="S19" s="22">
        <f t="shared" si="0"/>
        <v>42000</v>
      </c>
      <c r="T19" s="22"/>
      <c r="U19" s="22">
        <f t="shared" si="2"/>
        <v>52325</v>
      </c>
      <c r="V19" s="25"/>
      <c r="W19" s="22">
        <f>V19*U19</f>
        <v>0</v>
      </c>
      <c r="X19" s="32"/>
    </row>
    <row r="20" spans="1:24" s="24" customFormat="1" ht="39.9" customHeight="1" x14ac:dyDescent="0.3">
      <c r="A20" s="2" t="s">
        <v>180</v>
      </c>
      <c r="B20" s="21">
        <v>205</v>
      </c>
      <c r="C20" s="21"/>
      <c r="D20" s="21">
        <v>1</v>
      </c>
      <c r="E20" s="21" t="s">
        <v>155</v>
      </c>
      <c r="F20" s="22">
        <v>2</v>
      </c>
      <c r="G20" s="22"/>
      <c r="H20" s="22"/>
      <c r="I20" s="22">
        <v>20210920</v>
      </c>
      <c r="J20" s="22" t="s">
        <v>92</v>
      </c>
      <c r="K20" s="22" t="s">
        <v>157</v>
      </c>
      <c r="L20" s="22" t="s">
        <v>84</v>
      </c>
      <c r="M20" s="22" t="s">
        <v>59</v>
      </c>
      <c r="N20" s="22" t="s">
        <v>7</v>
      </c>
      <c r="O20" s="22"/>
      <c r="P20" s="22"/>
      <c r="Q20" s="22"/>
      <c r="R20" s="22"/>
      <c r="S20" s="22"/>
      <c r="T20" s="22"/>
      <c r="U20" s="22"/>
      <c r="V20" s="25"/>
      <c r="W20" s="22"/>
      <c r="X20" s="32"/>
    </row>
    <row r="21" spans="1:24" s="24" customFormat="1" ht="39.9" customHeight="1" x14ac:dyDescent="0.3">
      <c r="A21" s="2" t="s">
        <v>181</v>
      </c>
      <c r="B21" s="21">
        <v>192</v>
      </c>
      <c r="C21" s="21"/>
      <c r="D21" s="21">
        <v>1</v>
      </c>
      <c r="E21" s="21" t="s">
        <v>155</v>
      </c>
      <c r="F21" s="22">
        <v>2</v>
      </c>
      <c r="G21" s="22"/>
      <c r="H21" s="22"/>
      <c r="I21" s="22"/>
      <c r="J21" s="22"/>
      <c r="K21" s="22" t="s">
        <v>8</v>
      </c>
      <c r="L21" s="22" t="s">
        <v>84</v>
      </c>
      <c r="M21" s="22" t="s">
        <v>63</v>
      </c>
      <c r="N21" s="22" t="s">
        <v>7</v>
      </c>
      <c r="O21" s="22"/>
      <c r="P21" s="22">
        <v>23751</v>
      </c>
      <c r="Q21" s="22">
        <v>23751</v>
      </c>
      <c r="R21" s="22" t="s">
        <v>127</v>
      </c>
      <c r="S21" s="22">
        <f t="shared" si="0"/>
        <v>0</v>
      </c>
      <c r="T21" s="22"/>
      <c r="U21" s="22">
        <f t="shared" si="2"/>
        <v>23751</v>
      </c>
      <c r="V21" s="25"/>
      <c r="W21" s="22"/>
      <c r="X21" s="32"/>
    </row>
    <row r="22" spans="1:24" s="24" customFormat="1" ht="39.9" customHeight="1" x14ac:dyDescent="0.3">
      <c r="A22" s="2" t="s">
        <v>56</v>
      </c>
      <c r="B22" s="21">
        <v>209</v>
      </c>
      <c r="C22" s="21"/>
      <c r="D22" s="21">
        <v>1</v>
      </c>
      <c r="E22" s="21" t="s">
        <v>155</v>
      </c>
      <c r="F22" s="22">
        <v>2</v>
      </c>
      <c r="G22" s="22">
        <v>518</v>
      </c>
      <c r="H22" s="22"/>
      <c r="I22" s="22"/>
      <c r="J22" s="22"/>
      <c r="K22" s="22" t="s">
        <v>8</v>
      </c>
      <c r="L22" s="22" t="s">
        <v>84</v>
      </c>
      <c r="M22" s="22" t="s">
        <v>62</v>
      </c>
      <c r="N22" s="22" t="s">
        <v>7</v>
      </c>
      <c r="O22" s="22"/>
      <c r="P22" s="22"/>
      <c r="Q22" s="22"/>
      <c r="R22" s="22"/>
      <c r="S22" s="22"/>
      <c r="T22" s="22"/>
      <c r="U22" s="22"/>
      <c r="V22" s="25"/>
      <c r="W22" s="22"/>
      <c r="X22" s="32"/>
    </row>
    <row r="23" spans="1:24" s="24" customFormat="1" ht="39.9" customHeight="1" x14ac:dyDescent="0.3">
      <c r="A23" s="2" t="s">
        <v>15</v>
      </c>
      <c r="B23" s="21">
        <v>76</v>
      </c>
      <c r="C23" s="21" t="s">
        <v>165</v>
      </c>
      <c r="D23" s="21">
        <v>2</v>
      </c>
      <c r="E23" s="21" t="s">
        <v>136</v>
      </c>
      <c r="F23" s="22">
        <v>1</v>
      </c>
      <c r="G23" s="22">
        <v>14</v>
      </c>
      <c r="H23" s="22"/>
      <c r="I23" s="22"/>
      <c r="J23" s="22" t="s">
        <v>80</v>
      </c>
      <c r="K23" s="26" t="s">
        <v>131</v>
      </c>
      <c r="L23" s="22" t="s">
        <v>84</v>
      </c>
      <c r="M23" s="22" t="s">
        <v>6</v>
      </c>
      <c r="N23" s="22" t="s">
        <v>16</v>
      </c>
      <c r="O23" s="22"/>
      <c r="P23" s="22">
        <f>Q23+R23</f>
        <v>2464</v>
      </c>
      <c r="Q23" s="22">
        <v>2000</v>
      </c>
      <c r="R23" s="22">
        <v>464</v>
      </c>
      <c r="S23" s="22">
        <f t="shared" si="0"/>
        <v>8400</v>
      </c>
      <c r="T23" s="22"/>
      <c r="U23" s="22">
        <f t="shared" si="2"/>
        <v>10864</v>
      </c>
      <c r="V23" s="25"/>
      <c r="W23" s="22">
        <f>V23*U23</f>
        <v>0</v>
      </c>
    </row>
    <row r="24" spans="1:24" s="24" customFormat="1" ht="39.9" customHeight="1" x14ac:dyDescent="0.3">
      <c r="A24" s="2" t="s">
        <v>182</v>
      </c>
      <c r="B24" s="21">
        <v>25</v>
      </c>
      <c r="C24" s="21" t="s">
        <v>110</v>
      </c>
      <c r="D24" s="21">
        <v>2</v>
      </c>
      <c r="E24" s="21" t="s">
        <v>136</v>
      </c>
      <c r="F24" s="22">
        <v>1</v>
      </c>
      <c r="G24" s="22">
        <v>14</v>
      </c>
      <c r="H24" s="22"/>
      <c r="I24" s="22"/>
      <c r="J24" s="22"/>
      <c r="K24" s="26" t="s">
        <v>8</v>
      </c>
      <c r="L24" s="22"/>
      <c r="M24" s="22" t="s">
        <v>141</v>
      </c>
      <c r="N24" s="22" t="s">
        <v>7</v>
      </c>
      <c r="O24" s="22"/>
      <c r="P24" s="22">
        <v>2350</v>
      </c>
      <c r="Q24" s="22">
        <v>2000</v>
      </c>
      <c r="R24" s="22">
        <v>350</v>
      </c>
      <c r="S24" s="22">
        <f t="shared" si="0"/>
        <v>8400</v>
      </c>
      <c r="T24" s="22"/>
      <c r="U24" s="22">
        <f t="shared" si="2"/>
        <v>10750</v>
      </c>
      <c r="V24" s="25"/>
      <c r="W24" s="22"/>
    </row>
    <row r="25" spans="1:24" s="24" customFormat="1" ht="39.9" customHeight="1" x14ac:dyDescent="0.3">
      <c r="A25" s="2" t="s">
        <v>178</v>
      </c>
      <c r="B25" s="21">
        <v>121</v>
      </c>
      <c r="C25" s="21" t="s">
        <v>112</v>
      </c>
      <c r="D25" s="21">
        <v>2</v>
      </c>
      <c r="E25" s="21" t="s">
        <v>136</v>
      </c>
      <c r="F25" s="22">
        <v>1</v>
      </c>
      <c r="G25" s="22">
        <v>28</v>
      </c>
      <c r="H25" s="22"/>
      <c r="I25" s="22">
        <v>20210305</v>
      </c>
      <c r="J25" s="22" t="s">
        <v>81</v>
      </c>
      <c r="K25" s="22" t="s">
        <v>22</v>
      </c>
      <c r="L25" s="22"/>
      <c r="M25" s="22" t="s">
        <v>21</v>
      </c>
      <c r="N25" s="22" t="s">
        <v>7</v>
      </c>
      <c r="O25" s="22"/>
      <c r="P25" s="22">
        <f>Q25+R25</f>
        <v>0</v>
      </c>
      <c r="Q25" s="22"/>
      <c r="R25" s="22"/>
      <c r="S25" s="22">
        <f t="shared" si="0"/>
        <v>16800</v>
      </c>
      <c r="T25" s="22"/>
      <c r="U25" s="22">
        <f t="shared" si="2"/>
        <v>16800</v>
      </c>
      <c r="V25" s="25"/>
      <c r="W25" s="22"/>
    </row>
    <row r="26" spans="1:24" s="24" customFormat="1" ht="39.9" customHeight="1" x14ac:dyDescent="0.3">
      <c r="A26" s="2" t="s">
        <v>34</v>
      </c>
      <c r="B26" s="21">
        <v>211</v>
      </c>
      <c r="C26" s="21" t="s">
        <v>165</v>
      </c>
      <c r="D26" s="21">
        <v>2</v>
      </c>
      <c r="E26" s="21" t="s">
        <v>136</v>
      </c>
      <c r="F26" s="22">
        <v>1</v>
      </c>
      <c r="G26" s="22">
        <v>21</v>
      </c>
      <c r="H26" s="22"/>
      <c r="I26" s="22"/>
      <c r="J26" s="22"/>
      <c r="K26" s="33" t="s">
        <v>89</v>
      </c>
      <c r="L26" s="22"/>
      <c r="M26" s="22" t="s">
        <v>12</v>
      </c>
      <c r="N26" s="22" t="s">
        <v>16</v>
      </c>
      <c r="O26" s="22"/>
      <c r="P26" s="34" t="s">
        <v>127</v>
      </c>
      <c r="Q26" s="22"/>
      <c r="R26" s="22"/>
      <c r="S26" s="22">
        <f t="shared" si="0"/>
        <v>12600</v>
      </c>
      <c r="T26" s="22"/>
      <c r="U26" s="22" t="e">
        <f t="shared" si="2"/>
        <v>#VALUE!</v>
      </c>
      <c r="V26" s="25"/>
      <c r="W26" s="22"/>
    </row>
    <row r="27" spans="1:24" s="24" customFormat="1" ht="39.9" customHeight="1" x14ac:dyDescent="0.3">
      <c r="A27" s="2" t="s">
        <v>217</v>
      </c>
      <c r="B27" s="21">
        <v>6</v>
      </c>
      <c r="C27" s="21" t="s">
        <v>165</v>
      </c>
      <c r="D27" s="21">
        <v>2</v>
      </c>
      <c r="E27" s="21" t="s">
        <v>136</v>
      </c>
      <c r="F27" s="22">
        <v>1</v>
      </c>
      <c r="G27" s="22">
        <v>21</v>
      </c>
      <c r="H27" s="22"/>
      <c r="I27" s="22">
        <v>20210610</v>
      </c>
      <c r="J27" s="22" t="s">
        <v>78</v>
      </c>
      <c r="K27" s="22" t="s">
        <v>30</v>
      </c>
      <c r="L27" s="22"/>
      <c r="M27" s="22" t="s">
        <v>135</v>
      </c>
      <c r="N27" s="22" t="s">
        <v>16</v>
      </c>
      <c r="O27" s="22"/>
      <c r="P27" s="22">
        <v>3720</v>
      </c>
      <c r="Q27" s="22">
        <v>3120</v>
      </c>
      <c r="R27" s="22">
        <v>600</v>
      </c>
      <c r="S27" s="22">
        <f t="shared" ref="S27:S48" si="3">600*G27</f>
        <v>12600</v>
      </c>
      <c r="T27" s="22"/>
      <c r="U27" s="22">
        <f>P27+S27</f>
        <v>16320</v>
      </c>
      <c r="V27" s="25"/>
      <c r="W27" s="22"/>
    </row>
    <row r="28" spans="1:24" s="24" customFormat="1" ht="39.9" customHeight="1" x14ac:dyDescent="0.3">
      <c r="A28" s="2" t="s">
        <v>27</v>
      </c>
      <c r="B28" s="31">
        <v>127</v>
      </c>
      <c r="C28" s="31" t="s">
        <v>109</v>
      </c>
      <c r="D28" s="31">
        <v>2</v>
      </c>
      <c r="E28" s="21" t="s">
        <v>136</v>
      </c>
      <c r="F28" s="22">
        <v>1</v>
      </c>
      <c r="G28" s="31">
        <v>21</v>
      </c>
      <c r="H28" s="22"/>
      <c r="I28" s="22">
        <v>20210601</v>
      </c>
      <c r="J28" s="22" t="s">
        <v>78</v>
      </c>
      <c r="K28" s="22" t="s">
        <v>28</v>
      </c>
      <c r="L28" s="22"/>
      <c r="M28" s="22" t="s">
        <v>29</v>
      </c>
      <c r="N28" s="31" t="s">
        <v>7</v>
      </c>
      <c r="O28" s="22"/>
      <c r="P28" s="22">
        <v>4100</v>
      </c>
      <c r="Q28" s="22">
        <v>3600</v>
      </c>
      <c r="R28" s="22">
        <v>500</v>
      </c>
      <c r="S28" s="22">
        <f t="shared" si="3"/>
        <v>12600</v>
      </c>
      <c r="T28" s="22"/>
      <c r="U28" s="22">
        <f>P28+S28</f>
        <v>16700</v>
      </c>
      <c r="V28" s="25"/>
      <c r="W28" s="22"/>
    </row>
    <row r="29" spans="1:24" s="24" customFormat="1" ht="39.9" customHeight="1" x14ac:dyDescent="0.3">
      <c r="A29" s="47" t="s">
        <v>183</v>
      </c>
      <c r="B29" s="31"/>
      <c r="C29" s="31"/>
      <c r="D29" s="31">
        <v>2</v>
      </c>
      <c r="E29" s="21"/>
      <c r="F29" s="22"/>
      <c r="G29" s="31">
        <v>21</v>
      </c>
      <c r="H29" s="22"/>
      <c r="I29" s="22"/>
      <c r="J29" s="22"/>
      <c r="K29" s="22"/>
      <c r="L29" s="22"/>
      <c r="M29" s="22"/>
      <c r="N29" s="31" t="s">
        <v>16</v>
      </c>
      <c r="O29" s="22"/>
      <c r="P29" s="22"/>
      <c r="Q29" s="22"/>
      <c r="R29" s="22"/>
      <c r="S29" s="22">
        <f t="shared" si="3"/>
        <v>12600</v>
      </c>
      <c r="T29" s="22"/>
      <c r="U29" s="22"/>
      <c r="V29" s="25"/>
      <c r="W29" s="22"/>
    </row>
    <row r="30" spans="1:24" s="24" customFormat="1" ht="39.9" customHeight="1" x14ac:dyDescent="0.3">
      <c r="A30" s="50" t="s">
        <v>184</v>
      </c>
      <c r="B30" s="31"/>
      <c r="C30" s="31"/>
      <c r="D30" s="31">
        <v>2</v>
      </c>
      <c r="E30" s="21"/>
      <c r="F30" s="22"/>
      <c r="G30" s="31">
        <v>14</v>
      </c>
      <c r="H30" s="22"/>
      <c r="I30" s="22"/>
      <c r="J30" s="22"/>
      <c r="K30" s="22"/>
      <c r="L30" s="22"/>
      <c r="M30" s="22"/>
      <c r="N30" s="31" t="s">
        <v>16</v>
      </c>
      <c r="O30" s="22"/>
      <c r="P30" s="22"/>
      <c r="Q30" s="22"/>
      <c r="R30" s="22"/>
      <c r="S30" s="22">
        <f t="shared" si="3"/>
        <v>8400</v>
      </c>
      <c r="T30" s="22"/>
      <c r="U30" s="22"/>
      <c r="V30" s="25"/>
      <c r="W30" s="22"/>
    </row>
    <row r="31" spans="1:24" s="24" customFormat="1" ht="39.9" customHeight="1" x14ac:dyDescent="0.3">
      <c r="A31" s="2" t="s">
        <v>185</v>
      </c>
      <c r="B31" s="31">
        <v>12</v>
      </c>
      <c r="C31" s="31"/>
      <c r="D31" s="31">
        <v>2</v>
      </c>
      <c r="E31" s="21" t="s">
        <v>136</v>
      </c>
      <c r="F31" s="22">
        <v>1</v>
      </c>
      <c r="G31" s="31">
        <v>21</v>
      </c>
      <c r="H31" s="22"/>
      <c r="I31" s="22"/>
      <c r="J31" s="22"/>
      <c r="K31" s="22" t="s">
        <v>8</v>
      </c>
      <c r="L31" s="22" t="s">
        <v>84</v>
      </c>
      <c r="M31" s="22" t="s">
        <v>8</v>
      </c>
      <c r="N31" s="31" t="s">
        <v>7</v>
      </c>
      <c r="O31" s="22"/>
      <c r="P31" s="22"/>
      <c r="Q31" s="22"/>
      <c r="R31" s="22"/>
      <c r="S31" s="22"/>
      <c r="T31" s="22"/>
      <c r="U31" s="22"/>
      <c r="V31" s="25"/>
      <c r="W31" s="22"/>
    </row>
    <row r="32" spans="1:24" s="24" customFormat="1" ht="39.9" customHeight="1" x14ac:dyDescent="0.3">
      <c r="A32" s="2" t="s">
        <v>45</v>
      </c>
      <c r="B32" s="21">
        <v>166</v>
      </c>
      <c r="C32" s="21" t="s">
        <v>109</v>
      </c>
      <c r="D32" s="21">
        <v>2</v>
      </c>
      <c r="E32" s="21" t="s">
        <v>136</v>
      </c>
      <c r="F32" s="22">
        <v>1</v>
      </c>
      <c r="G32" s="22">
        <v>21</v>
      </c>
      <c r="H32" s="22"/>
      <c r="I32" s="22"/>
      <c r="J32" s="22"/>
      <c r="K32" s="22" t="s">
        <v>8</v>
      </c>
      <c r="L32" s="22" t="s">
        <v>84</v>
      </c>
      <c r="M32" s="22" t="s">
        <v>138</v>
      </c>
      <c r="N32" s="22" t="s">
        <v>7</v>
      </c>
      <c r="O32" s="22"/>
      <c r="P32" s="22"/>
      <c r="Q32" s="22"/>
      <c r="R32" s="22"/>
      <c r="S32" s="22"/>
      <c r="T32" s="22"/>
      <c r="U32" s="22"/>
      <c r="V32" s="25"/>
      <c r="W32" s="22"/>
    </row>
    <row r="33" spans="1:24" s="24" customFormat="1" ht="39.9" customHeight="1" x14ac:dyDescent="0.3">
      <c r="A33" s="2" t="s">
        <v>47</v>
      </c>
      <c r="B33" s="21">
        <v>210</v>
      </c>
      <c r="C33" s="21" t="s">
        <v>165</v>
      </c>
      <c r="D33" s="21">
        <v>2</v>
      </c>
      <c r="E33" s="21" t="s">
        <v>136</v>
      </c>
      <c r="F33" s="22">
        <v>1</v>
      </c>
      <c r="G33" s="22"/>
      <c r="H33" s="22"/>
      <c r="I33" s="22"/>
      <c r="J33" s="22"/>
      <c r="K33" s="22" t="s">
        <v>8</v>
      </c>
      <c r="L33" s="22" t="s">
        <v>84</v>
      </c>
      <c r="M33" s="22" t="s">
        <v>61</v>
      </c>
      <c r="N33" s="22" t="s">
        <v>16</v>
      </c>
      <c r="O33" s="22"/>
      <c r="P33" s="22"/>
      <c r="Q33" s="22"/>
      <c r="R33" s="22"/>
      <c r="S33" s="22"/>
      <c r="T33" s="22"/>
      <c r="U33" s="22"/>
      <c r="V33" s="25"/>
      <c r="W33" s="22"/>
    </row>
    <row r="34" spans="1:24" s="24" customFormat="1" ht="39.9" customHeight="1" x14ac:dyDescent="0.3">
      <c r="A34" s="2" t="s">
        <v>37</v>
      </c>
      <c r="B34" s="31">
        <v>21</v>
      </c>
      <c r="C34" s="31" t="s">
        <v>112</v>
      </c>
      <c r="D34" s="31">
        <v>2</v>
      </c>
      <c r="E34" s="21" t="s">
        <v>136</v>
      </c>
      <c r="F34" s="22">
        <v>1</v>
      </c>
      <c r="G34" s="31">
        <v>21</v>
      </c>
      <c r="H34" s="22"/>
      <c r="I34" s="22"/>
      <c r="J34" s="22"/>
      <c r="K34" s="22" t="s">
        <v>8</v>
      </c>
      <c r="L34" s="22" t="s">
        <v>84</v>
      </c>
      <c r="M34" s="22" t="s">
        <v>8</v>
      </c>
      <c r="N34" s="31" t="s">
        <v>38</v>
      </c>
      <c r="O34" s="22"/>
      <c r="P34" s="22"/>
      <c r="Q34" s="22"/>
      <c r="R34" s="22"/>
      <c r="S34" s="22"/>
      <c r="T34" s="22"/>
      <c r="U34" s="22"/>
      <c r="V34" s="25"/>
      <c r="W34" s="22"/>
    </row>
    <row r="35" spans="1:24" s="24" customFormat="1" ht="39.9" customHeight="1" x14ac:dyDescent="0.3">
      <c r="A35" s="18" t="s">
        <v>186</v>
      </c>
      <c r="B35" s="21">
        <v>2</v>
      </c>
      <c r="C35" s="22">
        <v>1</v>
      </c>
      <c r="D35" s="22">
        <v>2</v>
      </c>
      <c r="E35" s="21"/>
      <c r="F35" s="22"/>
      <c r="G35" s="31">
        <v>7</v>
      </c>
      <c r="H35" s="22"/>
      <c r="I35" s="22"/>
      <c r="J35" s="22"/>
      <c r="K35" s="22"/>
      <c r="L35" s="22"/>
      <c r="M35" s="22"/>
      <c r="N35" s="31" t="s">
        <v>7</v>
      </c>
      <c r="O35" s="22"/>
      <c r="P35" s="22"/>
      <c r="Q35" s="22"/>
      <c r="R35" s="22"/>
      <c r="S35" s="22"/>
      <c r="T35" s="22"/>
      <c r="U35" s="22"/>
      <c r="V35" s="25"/>
      <c r="W35" s="22"/>
    </row>
    <row r="36" spans="1:24" s="24" customFormat="1" ht="39.9" customHeight="1" x14ac:dyDescent="0.3">
      <c r="A36" s="2" t="s">
        <v>218</v>
      </c>
      <c r="B36" s="31">
        <v>168</v>
      </c>
      <c r="C36" s="31" t="s">
        <v>108</v>
      </c>
      <c r="D36" s="31">
        <v>2</v>
      </c>
      <c r="E36" s="21" t="s">
        <v>136</v>
      </c>
      <c r="F36" s="22">
        <v>1</v>
      </c>
      <c r="G36" s="31">
        <v>21</v>
      </c>
      <c r="H36" s="22"/>
      <c r="I36" s="22"/>
      <c r="J36" s="22" t="s">
        <v>92</v>
      </c>
      <c r="K36" s="26" t="s">
        <v>93</v>
      </c>
      <c r="L36" s="22"/>
      <c r="M36" s="22" t="s">
        <v>17</v>
      </c>
      <c r="N36" s="31" t="s">
        <v>7</v>
      </c>
      <c r="O36" s="22"/>
      <c r="P36" s="22"/>
      <c r="Q36" s="22"/>
      <c r="R36" s="22"/>
      <c r="S36" s="22"/>
      <c r="T36" s="22"/>
      <c r="U36" s="22"/>
      <c r="V36" s="25"/>
      <c r="W36" s="22"/>
    </row>
    <row r="37" spans="1:24" s="24" customFormat="1" ht="39.9" customHeight="1" x14ac:dyDescent="0.3">
      <c r="A37" s="2" t="s">
        <v>187</v>
      </c>
      <c r="B37" s="21">
        <v>116</v>
      </c>
      <c r="C37" s="21" t="s">
        <v>164</v>
      </c>
      <c r="D37" s="21">
        <v>2</v>
      </c>
      <c r="E37" s="21" t="s">
        <v>136</v>
      </c>
      <c r="F37" s="22">
        <v>1</v>
      </c>
      <c r="G37" s="22"/>
      <c r="H37" s="22"/>
      <c r="I37" s="22"/>
      <c r="J37" s="22"/>
      <c r="K37" s="22" t="s">
        <v>99</v>
      </c>
      <c r="L37" s="22" t="s">
        <v>84</v>
      </c>
      <c r="M37" s="22" t="s">
        <v>17</v>
      </c>
      <c r="N37" s="22" t="s">
        <v>18</v>
      </c>
      <c r="O37" s="22">
        <v>0</v>
      </c>
      <c r="P37" s="22">
        <v>0</v>
      </c>
      <c r="Q37" s="22">
        <v>4100</v>
      </c>
      <c r="R37" s="22">
        <v>700</v>
      </c>
      <c r="S37" s="22">
        <f t="shared" si="3"/>
        <v>0</v>
      </c>
      <c r="T37" s="22"/>
      <c r="U37" s="22">
        <f>S37</f>
        <v>0</v>
      </c>
      <c r="V37" s="25"/>
      <c r="W37" s="22"/>
      <c r="X37" s="30"/>
    </row>
    <row r="38" spans="1:24" s="24" customFormat="1" ht="39.9" customHeight="1" x14ac:dyDescent="0.3">
      <c r="A38" s="2" t="s">
        <v>188</v>
      </c>
      <c r="B38" s="21">
        <v>146</v>
      </c>
      <c r="C38" s="21" t="s">
        <v>108</v>
      </c>
      <c r="D38" s="21">
        <v>3</v>
      </c>
      <c r="E38" s="21" t="s">
        <v>67</v>
      </c>
      <c r="F38" s="22">
        <v>3</v>
      </c>
      <c r="G38" s="22">
        <v>14</v>
      </c>
      <c r="H38" s="22"/>
      <c r="I38" s="22"/>
      <c r="J38" s="22"/>
      <c r="K38" s="22" t="s">
        <v>145</v>
      </c>
      <c r="L38" s="22" t="s">
        <v>84</v>
      </c>
      <c r="M38" s="22" t="s">
        <v>49</v>
      </c>
      <c r="N38" s="22" t="s">
        <v>7</v>
      </c>
      <c r="O38" s="22"/>
      <c r="P38" s="22"/>
      <c r="Q38" s="22"/>
      <c r="R38" s="22"/>
      <c r="S38" s="22"/>
      <c r="T38" s="22"/>
      <c r="U38" s="22"/>
      <c r="V38" s="25"/>
      <c r="W38" s="22"/>
      <c r="X38" s="32"/>
    </row>
    <row r="39" spans="1:24" s="24" customFormat="1" ht="39.9" customHeight="1" x14ac:dyDescent="0.3">
      <c r="A39" s="2" t="s">
        <v>189</v>
      </c>
      <c r="B39" s="21">
        <v>147</v>
      </c>
      <c r="C39" s="21" t="s">
        <v>108</v>
      </c>
      <c r="D39" s="21">
        <v>3</v>
      </c>
      <c r="E39" s="21" t="s">
        <v>67</v>
      </c>
      <c r="F39" s="22">
        <v>3</v>
      </c>
      <c r="G39" s="22">
        <v>14</v>
      </c>
      <c r="H39" s="22"/>
      <c r="I39" s="22"/>
      <c r="J39" s="22" t="s">
        <v>78</v>
      </c>
      <c r="K39" s="22" t="s">
        <v>105</v>
      </c>
      <c r="L39" s="22" t="s">
        <v>84</v>
      </c>
      <c r="M39" s="22" t="s">
        <v>49</v>
      </c>
      <c r="N39" s="22" t="s">
        <v>7</v>
      </c>
      <c r="O39" s="22"/>
      <c r="P39" s="22"/>
      <c r="Q39" s="22"/>
      <c r="R39" s="22"/>
      <c r="S39" s="22"/>
      <c r="T39" s="22"/>
      <c r="U39" s="22"/>
      <c r="V39" s="25"/>
      <c r="W39" s="22"/>
      <c r="X39" s="32"/>
    </row>
    <row r="40" spans="1:24" s="24" customFormat="1" ht="39.9" customHeight="1" x14ac:dyDescent="0.3">
      <c r="A40" s="2" t="s">
        <v>192</v>
      </c>
      <c r="B40" s="21">
        <v>144</v>
      </c>
      <c r="C40" s="21" t="s">
        <v>108</v>
      </c>
      <c r="D40" s="21">
        <v>3</v>
      </c>
      <c r="E40" s="21" t="s">
        <v>67</v>
      </c>
      <c r="F40" s="22">
        <v>3</v>
      </c>
      <c r="G40" s="22">
        <v>14</v>
      </c>
      <c r="H40" s="22"/>
      <c r="I40" s="22">
        <v>20210527</v>
      </c>
      <c r="J40" s="22" t="s">
        <v>81</v>
      </c>
      <c r="K40" s="22" t="s">
        <v>148</v>
      </c>
      <c r="L40" s="22" t="s">
        <v>84</v>
      </c>
      <c r="M40" s="22" t="s">
        <v>49</v>
      </c>
      <c r="N40" s="22" t="s">
        <v>7</v>
      </c>
      <c r="O40" s="22"/>
      <c r="P40" s="22"/>
      <c r="Q40" s="22"/>
      <c r="R40" s="22"/>
      <c r="S40" s="22"/>
      <c r="T40" s="22"/>
      <c r="U40" s="22"/>
      <c r="V40" s="25"/>
      <c r="W40" s="22"/>
      <c r="X40" s="32"/>
    </row>
    <row r="41" spans="1:24" s="24" customFormat="1" ht="39.9" customHeight="1" x14ac:dyDescent="0.3">
      <c r="A41" s="2" t="s">
        <v>190</v>
      </c>
      <c r="B41" s="21">
        <v>143</v>
      </c>
      <c r="C41" s="21" t="s">
        <v>108</v>
      </c>
      <c r="D41" s="21">
        <v>3</v>
      </c>
      <c r="E41" s="21" t="s">
        <v>67</v>
      </c>
      <c r="F41" s="22">
        <v>3</v>
      </c>
      <c r="G41" s="22">
        <v>14</v>
      </c>
      <c r="H41" s="22"/>
      <c r="I41" s="22"/>
      <c r="J41" s="22"/>
      <c r="K41" s="22" t="s">
        <v>147</v>
      </c>
      <c r="L41" s="22" t="s">
        <v>84</v>
      </c>
      <c r="M41" s="22" t="s">
        <v>49</v>
      </c>
      <c r="N41" s="22" t="s">
        <v>7</v>
      </c>
      <c r="O41" s="22"/>
      <c r="P41" s="22">
        <f t="shared" ref="P41:P43" si="4">Q41+R41</f>
        <v>0</v>
      </c>
      <c r="Q41" s="22"/>
      <c r="R41" s="22"/>
      <c r="S41" s="22">
        <f>600*G42</f>
        <v>8400</v>
      </c>
      <c r="T41" s="22"/>
      <c r="U41" s="22">
        <f t="shared" ref="U41:U43" si="5">P41+S41</f>
        <v>8400</v>
      </c>
      <c r="V41" s="25"/>
      <c r="W41" s="22"/>
      <c r="X41" s="32"/>
    </row>
    <row r="42" spans="1:24" s="24" customFormat="1" ht="39.9" customHeight="1" x14ac:dyDescent="0.3">
      <c r="A42" s="2" t="s">
        <v>191</v>
      </c>
      <c r="B42" s="21">
        <v>142</v>
      </c>
      <c r="C42" s="21" t="s">
        <v>108</v>
      </c>
      <c r="D42" s="21">
        <v>3</v>
      </c>
      <c r="E42" s="21" t="s">
        <v>67</v>
      </c>
      <c r="F42" s="22">
        <v>3</v>
      </c>
      <c r="G42" s="22">
        <v>14</v>
      </c>
      <c r="H42" s="22"/>
      <c r="I42" s="22"/>
      <c r="J42" s="22"/>
      <c r="K42" s="22" t="s">
        <v>146</v>
      </c>
      <c r="L42" s="22" t="s">
        <v>84</v>
      </c>
      <c r="M42" s="22" t="s">
        <v>49</v>
      </c>
      <c r="N42" s="22" t="s">
        <v>7</v>
      </c>
      <c r="O42" s="22"/>
      <c r="P42" s="22"/>
      <c r="Q42" s="22"/>
      <c r="R42" s="22"/>
      <c r="S42" s="22"/>
      <c r="T42" s="22"/>
      <c r="U42" s="22"/>
      <c r="V42" s="25"/>
      <c r="W42" s="22"/>
      <c r="X42" s="32"/>
    </row>
    <row r="43" spans="1:24" s="24" customFormat="1" ht="39.9" customHeight="1" x14ac:dyDescent="0.3">
      <c r="A43" s="2" t="s">
        <v>193</v>
      </c>
      <c r="B43" s="21">
        <v>145</v>
      </c>
      <c r="C43" s="21" t="s">
        <v>108</v>
      </c>
      <c r="D43" s="21">
        <v>3</v>
      </c>
      <c r="E43" s="21" t="s">
        <v>67</v>
      </c>
      <c r="F43" s="22">
        <v>3</v>
      </c>
      <c r="G43" s="22">
        <v>14</v>
      </c>
      <c r="H43" s="22"/>
      <c r="I43" s="22"/>
      <c r="J43" s="22" t="s">
        <v>81</v>
      </c>
      <c r="K43" s="22" t="s">
        <v>90</v>
      </c>
      <c r="L43" s="22" t="s">
        <v>84</v>
      </c>
      <c r="M43" s="22" t="s">
        <v>49</v>
      </c>
      <c r="N43" s="22" t="s">
        <v>7</v>
      </c>
      <c r="O43" s="22"/>
      <c r="P43" s="22">
        <f t="shared" si="4"/>
        <v>0</v>
      </c>
      <c r="Q43" s="22"/>
      <c r="R43" s="22"/>
      <c r="S43" s="22">
        <f t="shared" si="3"/>
        <v>8400</v>
      </c>
      <c r="T43" s="22"/>
      <c r="U43" s="22">
        <f t="shared" si="5"/>
        <v>8400</v>
      </c>
      <c r="V43" s="25"/>
      <c r="W43" s="22"/>
      <c r="X43" s="32"/>
    </row>
    <row r="44" spans="1:24" s="24" customFormat="1" ht="39.9" customHeight="1" x14ac:dyDescent="0.3">
      <c r="A44" s="2" t="s">
        <v>170</v>
      </c>
      <c r="B44" s="21">
        <v>124</v>
      </c>
      <c r="C44" s="21" t="s">
        <v>108</v>
      </c>
      <c r="D44" s="21">
        <v>3</v>
      </c>
      <c r="E44" s="21" t="s">
        <v>67</v>
      </c>
      <c r="F44" s="22">
        <v>1</v>
      </c>
      <c r="G44" s="22">
        <v>7</v>
      </c>
      <c r="H44" s="22"/>
      <c r="I44" s="22"/>
      <c r="J44" s="22"/>
      <c r="K44" s="22" t="s">
        <v>8</v>
      </c>
      <c r="L44" s="22" t="s">
        <v>84</v>
      </c>
      <c r="M44" s="22" t="s">
        <v>8</v>
      </c>
      <c r="N44" s="22" t="s">
        <v>18</v>
      </c>
      <c r="O44" s="22">
        <v>0</v>
      </c>
      <c r="P44" s="22"/>
      <c r="Q44" s="22"/>
      <c r="R44" s="22"/>
      <c r="S44" s="22">
        <f t="shared" si="3"/>
        <v>4200</v>
      </c>
      <c r="T44" s="22"/>
      <c r="U44" s="22">
        <f t="shared" ref="U44:U50" si="6">S44</f>
        <v>4200</v>
      </c>
      <c r="V44" s="25"/>
      <c r="W44" s="25"/>
    </row>
    <row r="45" spans="1:24" s="24" customFormat="1" ht="39.9" customHeight="1" x14ac:dyDescent="0.3">
      <c r="A45" s="2" t="s">
        <v>26</v>
      </c>
      <c r="B45" s="21">
        <v>153</v>
      </c>
      <c r="C45" s="21" t="s">
        <v>114</v>
      </c>
      <c r="D45" s="21">
        <v>3</v>
      </c>
      <c r="E45" s="21" t="s">
        <v>67</v>
      </c>
      <c r="F45" s="22">
        <v>1</v>
      </c>
      <c r="G45" s="22">
        <v>21</v>
      </c>
      <c r="H45" s="22"/>
      <c r="I45" s="22"/>
      <c r="J45" s="22"/>
      <c r="K45" s="22" t="s">
        <v>8</v>
      </c>
      <c r="L45" s="22" t="s">
        <v>84</v>
      </c>
      <c r="M45" s="22" t="s">
        <v>119</v>
      </c>
      <c r="N45" s="22" t="s">
        <v>18</v>
      </c>
      <c r="O45" s="22">
        <v>0</v>
      </c>
      <c r="P45" s="22"/>
      <c r="Q45" s="22">
        <v>3270</v>
      </c>
      <c r="R45" s="22">
        <v>770</v>
      </c>
      <c r="S45" s="22">
        <f t="shared" si="3"/>
        <v>12600</v>
      </c>
      <c r="T45" s="22"/>
      <c r="U45" s="22">
        <f t="shared" si="6"/>
        <v>12600</v>
      </c>
      <c r="V45" s="25"/>
      <c r="W45" s="25"/>
      <c r="X45" s="32" t="s">
        <v>66</v>
      </c>
    </row>
    <row r="46" spans="1:24" s="24" customFormat="1" ht="39.9" customHeight="1" x14ac:dyDescent="0.3">
      <c r="A46" s="2" t="s">
        <v>168</v>
      </c>
      <c r="B46" s="21">
        <v>29</v>
      </c>
      <c r="C46" s="21" t="s">
        <v>112</v>
      </c>
      <c r="D46" s="21">
        <v>3</v>
      </c>
      <c r="E46" s="21" t="s">
        <v>67</v>
      </c>
      <c r="F46" s="22">
        <v>1</v>
      </c>
      <c r="G46" s="22">
        <v>14</v>
      </c>
      <c r="H46" s="22"/>
      <c r="I46" s="22"/>
      <c r="J46" s="22"/>
      <c r="K46" s="22" t="s">
        <v>8</v>
      </c>
      <c r="L46" s="22" t="s">
        <v>84</v>
      </c>
      <c r="M46" s="22" t="s">
        <v>2</v>
      </c>
      <c r="N46" s="22" t="s">
        <v>18</v>
      </c>
      <c r="O46" s="22">
        <v>0</v>
      </c>
      <c r="P46" s="22">
        <v>0</v>
      </c>
      <c r="Q46" s="22">
        <v>1610</v>
      </c>
      <c r="R46" s="22">
        <v>230</v>
      </c>
      <c r="S46" s="22">
        <f t="shared" si="3"/>
        <v>8400</v>
      </c>
      <c r="T46" s="22"/>
      <c r="U46" s="22">
        <f t="shared" si="6"/>
        <v>8400</v>
      </c>
      <c r="V46" s="25"/>
      <c r="W46" s="25">
        <f>V46*U46</f>
        <v>0</v>
      </c>
      <c r="X46" s="32" t="s">
        <v>104</v>
      </c>
    </row>
    <row r="47" spans="1:24" s="24" customFormat="1" ht="39.9" customHeight="1" x14ac:dyDescent="0.3">
      <c r="A47" s="2" t="s">
        <v>194</v>
      </c>
      <c r="B47" s="21">
        <v>136</v>
      </c>
      <c r="C47" s="21" t="s">
        <v>110</v>
      </c>
      <c r="D47" s="21">
        <v>3</v>
      </c>
      <c r="E47" s="21" t="s">
        <v>67</v>
      </c>
      <c r="F47" s="22">
        <v>1</v>
      </c>
      <c r="G47" s="22">
        <v>28</v>
      </c>
      <c r="H47" s="22"/>
      <c r="I47" s="22">
        <v>20210522</v>
      </c>
      <c r="J47" s="22" t="s">
        <v>81</v>
      </c>
      <c r="K47" s="26" t="s">
        <v>83</v>
      </c>
      <c r="L47" s="26"/>
      <c r="M47" s="26" t="s">
        <v>2</v>
      </c>
      <c r="N47" s="22" t="s">
        <v>18</v>
      </c>
      <c r="O47" s="22"/>
      <c r="P47" s="22"/>
      <c r="Q47" s="22"/>
      <c r="R47" s="22"/>
      <c r="S47" s="22"/>
      <c r="T47" s="22"/>
      <c r="U47" s="22"/>
      <c r="V47" s="25"/>
      <c r="W47" s="25"/>
      <c r="X47" s="32"/>
    </row>
    <row r="48" spans="1:24" s="24" customFormat="1" ht="39.9" customHeight="1" x14ac:dyDescent="0.3">
      <c r="A48" s="2" t="s">
        <v>31</v>
      </c>
      <c r="B48" s="21">
        <v>126</v>
      </c>
      <c r="C48" s="21" t="s">
        <v>109</v>
      </c>
      <c r="D48" s="21">
        <v>3</v>
      </c>
      <c r="E48" s="21" t="s">
        <v>67</v>
      </c>
      <c r="F48" s="22">
        <v>1</v>
      </c>
      <c r="G48" s="22">
        <v>21</v>
      </c>
      <c r="H48" s="22"/>
      <c r="I48" s="22">
        <v>20210318</v>
      </c>
      <c r="J48" s="22"/>
      <c r="K48" s="31" t="s">
        <v>74</v>
      </c>
      <c r="L48" s="22"/>
      <c r="M48" s="22" t="s">
        <v>107</v>
      </c>
      <c r="N48" s="22" t="s">
        <v>18</v>
      </c>
      <c r="O48" s="22">
        <v>0</v>
      </c>
      <c r="P48" s="22"/>
      <c r="Q48" s="22">
        <v>2190</v>
      </c>
      <c r="R48" s="22">
        <v>510</v>
      </c>
      <c r="S48" s="22">
        <f t="shared" si="3"/>
        <v>12600</v>
      </c>
      <c r="T48" s="22"/>
      <c r="U48" s="22">
        <f t="shared" si="6"/>
        <v>12600</v>
      </c>
      <c r="V48" s="25"/>
      <c r="W48" s="25"/>
      <c r="X48" s="36" t="s">
        <v>64</v>
      </c>
    </row>
    <row r="49" spans="1:24" s="24" customFormat="1" ht="39.9" customHeight="1" x14ac:dyDescent="0.3">
      <c r="A49" s="2" t="s">
        <v>42</v>
      </c>
      <c r="B49" s="21">
        <v>117</v>
      </c>
      <c r="C49" s="21" t="s">
        <v>112</v>
      </c>
      <c r="D49" s="21">
        <v>3</v>
      </c>
      <c r="E49" s="21" t="s">
        <v>67</v>
      </c>
      <c r="F49" s="22">
        <v>1</v>
      </c>
      <c r="G49" s="22">
        <v>14</v>
      </c>
      <c r="H49" s="22"/>
      <c r="I49" s="22"/>
      <c r="J49" s="22"/>
      <c r="K49" s="22" t="s">
        <v>8</v>
      </c>
      <c r="L49" s="22" t="s">
        <v>84</v>
      </c>
      <c r="M49" s="22" t="s">
        <v>132</v>
      </c>
      <c r="N49" s="22" t="s">
        <v>18</v>
      </c>
      <c r="O49" s="22">
        <v>0</v>
      </c>
      <c r="P49" s="22">
        <v>0</v>
      </c>
      <c r="Q49" s="22">
        <v>1610</v>
      </c>
      <c r="R49" s="22">
        <v>230</v>
      </c>
      <c r="S49" s="22">
        <f t="shared" ref="S49:S60" si="7">600*G49</f>
        <v>8400</v>
      </c>
      <c r="T49" s="22"/>
      <c r="U49" s="22">
        <f t="shared" si="6"/>
        <v>8400</v>
      </c>
      <c r="V49" s="25"/>
      <c r="W49" s="25">
        <f>V49*U49</f>
        <v>0</v>
      </c>
      <c r="X49" s="24" t="s">
        <v>104</v>
      </c>
    </row>
    <row r="50" spans="1:24" s="24" customFormat="1" ht="39.9" customHeight="1" x14ac:dyDescent="0.3">
      <c r="A50" s="51" t="s">
        <v>195</v>
      </c>
      <c r="D50" s="21">
        <v>3</v>
      </c>
      <c r="G50" s="22">
        <v>14</v>
      </c>
      <c r="N50" s="31" t="s">
        <v>7</v>
      </c>
      <c r="O50" s="22">
        <v>0</v>
      </c>
      <c r="P50" s="22">
        <v>0</v>
      </c>
      <c r="Q50" s="22">
        <v>3400</v>
      </c>
      <c r="R50" s="22">
        <v>900</v>
      </c>
      <c r="S50" s="22">
        <f>600*G47</f>
        <v>16800</v>
      </c>
      <c r="T50" s="22"/>
      <c r="U50" s="22">
        <f t="shared" si="6"/>
        <v>16800</v>
      </c>
      <c r="V50" s="25"/>
      <c r="W50" s="25">
        <f>V50*U50</f>
        <v>0</v>
      </c>
      <c r="X50" s="32"/>
    </row>
    <row r="51" spans="1:24" s="24" customFormat="1" ht="39.9" customHeight="1" x14ac:dyDescent="0.3">
      <c r="A51" s="2" t="s">
        <v>166</v>
      </c>
      <c r="B51" s="21">
        <v>140</v>
      </c>
      <c r="C51" s="21" t="s">
        <v>111</v>
      </c>
      <c r="D51" s="21">
        <v>3</v>
      </c>
      <c r="E51" s="21" t="s">
        <v>67</v>
      </c>
      <c r="F51" s="22">
        <v>1</v>
      </c>
      <c r="G51" s="22">
        <v>21</v>
      </c>
      <c r="H51" s="22"/>
      <c r="I51" s="22"/>
      <c r="J51" s="22"/>
      <c r="K51" s="33" t="s">
        <v>149</v>
      </c>
      <c r="L51" s="22"/>
      <c r="M51" s="22" t="s">
        <v>2</v>
      </c>
      <c r="N51" s="22" t="s">
        <v>18</v>
      </c>
      <c r="O51" s="22">
        <v>0</v>
      </c>
      <c r="P51" s="22">
        <v>0</v>
      </c>
      <c r="Q51" s="22">
        <v>2460</v>
      </c>
      <c r="R51" s="22">
        <v>300</v>
      </c>
      <c r="S51" s="22">
        <f t="shared" si="7"/>
        <v>12600</v>
      </c>
      <c r="T51" s="22"/>
      <c r="U51" s="22">
        <f t="shared" ref="U51:U54" si="8">S51</f>
        <v>12600</v>
      </c>
      <c r="V51" s="25"/>
      <c r="W51" s="25">
        <f>V51*U51</f>
        <v>0</v>
      </c>
      <c r="X51" s="27" t="s">
        <v>120</v>
      </c>
    </row>
    <row r="52" spans="1:24" s="24" customFormat="1" ht="39.9" customHeight="1" x14ac:dyDescent="0.3">
      <c r="A52" s="2" t="s">
        <v>171</v>
      </c>
      <c r="B52" s="21">
        <v>155</v>
      </c>
      <c r="C52" s="21" t="s">
        <v>113</v>
      </c>
      <c r="D52" s="21">
        <v>3</v>
      </c>
      <c r="E52" s="21" t="s">
        <v>67</v>
      </c>
      <c r="F52" s="22">
        <v>1</v>
      </c>
      <c r="G52" s="22">
        <v>21</v>
      </c>
      <c r="H52" s="22"/>
      <c r="I52" s="22"/>
      <c r="J52" s="22" t="s">
        <v>144</v>
      </c>
      <c r="K52" s="22" t="s">
        <v>143</v>
      </c>
      <c r="L52" s="22" t="s">
        <v>84</v>
      </c>
      <c r="M52" s="22" t="s">
        <v>142</v>
      </c>
      <c r="N52" s="22" t="s">
        <v>18</v>
      </c>
      <c r="O52" s="22">
        <v>0</v>
      </c>
      <c r="P52" s="22"/>
      <c r="Q52" s="22">
        <v>3030</v>
      </c>
      <c r="R52" s="22">
        <v>630</v>
      </c>
      <c r="S52" s="22">
        <f t="shared" si="7"/>
        <v>12600</v>
      </c>
      <c r="T52" s="22"/>
      <c r="U52" s="22">
        <f t="shared" si="8"/>
        <v>12600</v>
      </c>
      <c r="V52" s="25"/>
      <c r="W52" s="25"/>
    </row>
    <row r="53" spans="1:24" s="24" customFormat="1" ht="39.9" customHeight="1" x14ac:dyDescent="0.3">
      <c r="A53" s="2" t="s">
        <v>172</v>
      </c>
      <c r="B53" s="21">
        <v>161</v>
      </c>
      <c r="C53" s="21" t="s">
        <v>115</v>
      </c>
      <c r="D53" s="21">
        <v>4</v>
      </c>
      <c r="E53" s="21" t="s">
        <v>67</v>
      </c>
      <c r="F53" s="22">
        <v>1</v>
      </c>
      <c r="G53" s="22">
        <v>14</v>
      </c>
      <c r="H53" s="22"/>
      <c r="I53" s="22"/>
      <c r="J53" s="22"/>
      <c r="K53" s="22" t="s">
        <v>8</v>
      </c>
      <c r="L53" s="22" t="s">
        <v>84</v>
      </c>
      <c r="M53" s="22" t="s">
        <v>43</v>
      </c>
      <c r="N53" s="22" t="s">
        <v>18</v>
      </c>
      <c r="O53" s="22">
        <v>0</v>
      </c>
      <c r="P53" s="22">
        <v>0</v>
      </c>
      <c r="Q53" s="22" t="s">
        <v>127</v>
      </c>
      <c r="R53" s="22" t="s">
        <v>127</v>
      </c>
      <c r="S53" s="22">
        <f t="shared" si="7"/>
        <v>8400</v>
      </c>
      <c r="T53" s="22"/>
      <c r="U53" s="22">
        <f t="shared" si="8"/>
        <v>8400</v>
      </c>
      <c r="V53" s="25"/>
      <c r="W53" s="25">
        <f>V53*U53</f>
        <v>0</v>
      </c>
    </row>
    <row r="54" spans="1:24" s="24" customFormat="1" ht="39.9" customHeight="1" x14ac:dyDescent="0.3">
      <c r="A54" s="2" t="s">
        <v>196</v>
      </c>
      <c r="B54" s="21"/>
      <c r="C54" s="21"/>
      <c r="D54" s="21">
        <v>4</v>
      </c>
      <c r="E54" s="21"/>
      <c r="F54" s="22"/>
      <c r="G54" s="22"/>
      <c r="H54" s="22"/>
      <c r="I54" s="22"/>
      <c r="J54" s="22"/>
      <c r="K54" s="22"/>
      <c r="L54" s="22"/>
      <c r="M54" s="22"/>
      <c r="N54" s="22" t="s">
        <v>18</v>
      </c>
      <c r="O54" s="22"/>
      <c r="P54" s="22"/>
      <c r="Q54" s="22"/>
      <c r="R54" s="22"/>
      <c r="S54" s="22">
        <f t="shared" si="7"/>
        <v>0</v>
      </c>
      <c r="T54" s="22"/>
      <c r="U54" s="22">
        <f t="shared" si="8"/>
        <v>0</v>
      </c>
      <c r="V54" s="25"/>
      <c r="W54" s="25">
        <f>V54*U54</f>
        <v>0</v>
      </c>
    </row>
    <row r="55" spans="1:24" s="24" customFormat="1" ht="39.9" customHeight="1" x14ac:dyDescent="0.3">
      <c r="A55" s="2" t="s">
        <v>197</v>
      </c>
      <c r="B55" s="21"/>
      <c r="C55" s="21"/>
      <c r="D55" s="21">
        <v>4</v>
      </c>
      <c r="E55" s="21"/>
      <c r="F55" s="22"/>
      <c r="G55" s="22"/>
      <c r="H55" s="22"/>
      <c r="I55" s="22"/>
      <c r="J55" s="22"/>
      <c r="K55" s="22"/>
      <c r="L55" s="22"/>
      <c r="M55" s="22"/>
      <c r="N55" s="22" t="s">
        <v>18</v>
      </c>
      <c r="O55" s="22"/>
      <c r="P55" s="22"/>
      <c r="Q55" s="22"/>
      <c r="R55" s="22"/>
      <c r="S55" s="22"/>
      <c r="T55" s="22"/>
      <c r="U55" s="22"/>
      <c r="V55" s="25"/>
      <c r="W55" s="25"/>
    </row>
    <row r="56" spans="1:24" s="24" customFormat="1" ht="39.9" customHeight="1" x14ac:dyDescent="0.3">
      <c r="A56" s="2" t="s">
        <v>173</v>
      </c>
      <c r="B56" s="21">
        <v>164</v>
      </c>
      <c r="C56" s="21" t="s">
        <v>109</v>
      </c>
      <c r="D56" s="21">
        <v>4</v>
      </c>
      <c r="E56" s="21" t="s">
        <v>67</v>
      </c>
      <c r="F56" s="22">
        <v>1</v>
      </c>
      <c r="G56" s="22"/>
      <c r="H56" s="22"/>
      <c r="I56" s="22"/>
      <c r="J56" s="22"/>
      <c r="K56" s="22" t="s">
        <v>8</v>
      </c>
      <c r="L56" s="22" t="s">
        <v>84</v>
      </c>
      <c r="M56" s="22" t="s">
        <v>44</v>
      </c>
      <c r="N56" s="22" t="s">
        <v>38</v>
      </c>
      <c r="O56" s="22"/>
      <c r="P56" s="22">
        <f>Q56+R56</f>
        <v>4480</v>
      </c>
      <c r="Q56" s="22">
        <v>3600</v>
      </c>
      <c r="R56" s="22">
        <v>880</v>
      </c>
      <c r="S56" s="22">
        <f t="shared" si="7"/>
        <v>0</v>
      </c>
      <c r="T56" s="22"/>
      <c r="U56" s="22">
        <f t="shared" ref="U56:U60" si="9">P56+S56</f>
        <v>4480</v>
      </c>
      <c r="V56" s="25"/>
      <c r="W56" s="25">
        <f>V56*U56</f>
        <v>0</v>
      </c>
    </row>
    <row r="57" spans="1:24" s="24" customFormat="1" ht="39.9" customHeight="1" x14ac:dyDescent="0.3">
      <c r="A57" s="2" t="s">
        <v>174</v>
      </c>
      <c r="B57" s="21">
        <v>191</v>
      </c>
      <c r="C57" s="21"/>
      <c r="D57" s="21">
        <v>5</v>
      </c>
      <c r="E57" s="21" t="s">
        <v>155</v>
      </c>
      <c r="F57" s="22">
        <v>1</v>
      </c>
      <c r="G57" s="22">
        <v>28</v>
      </c>
      <c r="H57" s="22"/>
      <c r="I57" s="22"/>
      <c r="J57" s="22"/>
      <c r="K57" s="33" t="s">
        <v>87</v>
      </c>
      <c r="L57" s="22"/>
      <c r="M57" s="22" t="s">
        <v>10</v>
      </c>
      <c r="N57" s="22" t="s">
        <v>7</v>
      </c>
      <c r="O57" s="22"/>
      <c r="P57" s="22"/>
      <c r="Q57" s="22"/>
      <c r="R57" s="22"/>
      <c r="S57" s="22">
        <f t="shared" si="7"/>
        <v>16800</v>
      </c>
      <c r="T57" s="22"/>
      <c r="U57" s="22">
        <f t="shared" si="9"/>
        <v>16800</v>
      </c>
      <c r="V57" s="25"/>
      <c r="W57" s="25"/>
      <c r="X57" s="32"/>
    </row>
    <row r="58" spans="1:24" s="24" customFormat="1" ht="39.9" customHeight="1" x14ac:dyDescent="0.3">
      <c r="A58" s="18" t="s">
        <v>198</v>
      </c>
      <c r="B58" s="21">
        <v>47</v>
      </c>
      <c r="C58" s="21"/>
      <c r="D58" s="21">
        <v>5</v>
      </c>
      <c r="E58" s="21" t="s">
        <v>155</v>
      </c>
      <c r="F58" s="22">
        <v>1</v>
      </c>
      <c r="G58" s="22"/>
      <c r="H58" s="22"/>
      <c r="I58" s="22"/>
      <c r="J58" s="22"/>
      <c r="K58" s="22" t="s">
        <v>8</v>
      </c>
      <c r="L58" s="22" t="s">
        <v>84</v>
      </c>
      <c r="M58" s="22" t="s">
        <v>5</v>
      </c>
      <c r="N58" s="22" t="s">
        <v>40</v>
      </c>
      <c r="O58" s="22"/>
      <c r="P58" s="22">
        <f t="shared" ref="P58:P59" si="10">Q58+R58</f>
        <v>0</v>
      </c>
      <c r="Q58" s="22"/>
      <c r="R58" s="22"/>
      <c r="S58" s="22">
        <f t="shared" si="7"/>
        <v>0</v>
      </c>
      <c r="T58" s="22"/>
      <c r="U58" s="22">
        <f t="shared" si="9"/>
        <v>0</v>
      </c>
      <c r="V58" s="25"/>
      <c r="W58" s="25"/>
      <c r="X58" s="32"/>
    </row>
    <row r="59" spans="1:24" s="24" customFormat="1" ht="39.9" customHeight="1" x14ac:dyDescent="0.3">
      <c r="A59" s="2" t="s">
        <v>219</v>
      </c>
      <c r="B59" s="21">
        <v>163</v>
      </c>
      <c r="C59" s="21"/>
      <c r="D59" s="21">
        <v>5</v>
      </c>
      <c r="E59" s="21" t="s">
        <v>155</v>
      </c>
      <c r="F59" s="22">
        <v>1</v>
      </c>
      <c r="G59" s="22">
        <v>49</v>
      </c>
      <c r="H59" s="22"/>
      <c r="I59" s="22">
        <v>20210426</v>
      </c>
      <c r="J59" s="22" t="s">
        <v>79</v>
      </c>
      <c r="K59" s="35">
        <v>44312</v>
      </c>
      <c r="L59" s="35"/>
      <c r="M59" s="22" t="s">
        <v>10</v>
      </c>
      <c r="N59" s="22" t="s">
        <v>38</v>
      </c>
      <c r="O59" s="22"/>
      <c r="P59" s="22">
        <f t="shared" si="10"/>
        <v>1250</v>
      </c>
      <c r="Q59" s="22">
        <v>1100</v>
      </c>
      <c r="R59" s="22">
        <v>150</v>
      </c>
      <c r="S59" s="22">
        <f t="shared" si="7"/>
        <v>29400</v>
      </c>
      <c r="T59" s="22"/>
      <c r="U59" s="22">
        <f t="shared" si="9"/>
        <v>30650</v>
      </c>
      <c r="V59" s="25"/>
      <c r="W59" s="25"/>
    </row>
    <row r="60" spans="1:24" s="24" customFormat="1" ht="39.9" customHeight="1" x14ac:dyDescent="0.3">
      <c r="A60" s="2" t="s">
        <v>60</v>
      </c>
      <c r="B60" s="21">
        <v>31</v>
      </c>
      <c r="C60" s="21"/>
      <c r="D60" s="21">
        <v>5</v>
      </c>
      <c r="E60" s="21" t="s">
        <v>155</v>
      </c>
      <c r="F60" s="22">
        <v>1</v>
      </c>
      <c r="G60" s="22">
        <v>21</v>
      </c>
      <c r="H60" s="22"/>
      <c r="I60" s="22">
        <v>20211117</v>
      </c>
      <c r="J60" s="22" t="s">
        <v>80</v>
      </c>
      <c r="K60" s="22" t="s">
        <v>32</v>
      </c>
      <c r="L60" s="22"/>
      <c r="M60" s="22" t="s">
        <v>33</v>
      </c>
      <c r="N60" s="22" t="s">
        <v>16</v>
      </c>
      <c r="O60" s="22"/>
      <c r="P60" s="22">
        <v>5290</v>
      </c>
      <c r="Q60" s="22">
        <v>3750</v>
      </c>
      <c r="R60" s="22">
        <v>1540</v>
      </c>
      <c r="S60" s="22">
        <f t="shared" si="7"/>
        <v>12600</v>
      </c>
      <c r="T60" s="22"/>
      <c r="U60" s="22">
        <f t="shared" si="9"/>
        <v>17890</v>
      </c>
      <c r="V60" s="25"/>
      <c r="W60" s="25">
        <f>V60*U60</f>
        <v>0</v>
      </c>
      <c r="X60" s="30"/>
    </row>
    <row r="61" spans="1:24" s="24" customFormat="1" ht="39.9" customHeight="1" x14ac:dyDescent="0.3">
      <c r="A61" s="48" t="s">
        <v>199</v>
      </c>
      <c r="B61" s="37"/>
      <c r="C61" s="37"/>
      <c r="D61" s="21">
        <v>5</v>
      </c>
      <c r="E61" s="37"/>
      <c r="F61" s="37"/>
      <c r="G61" s="38"/>
      <c r="H61" s="38"/>
      <c r="I61" s="38"/>
      <c r="J61" s="38"/>
      <c r="K61" s="39"/>
      <c r="L61" s="39"/>
      <c r="M61" s="39"/>
      <c r="N61" s="22" t="s">
        <v>7</v>
      </c>
      <c r="O61" s="38"/>
      <c r="P61" s="38"/>
      <c r="Q61" s="38"/>
      <c r="R61" s="38"/>
      <c r="S61" s="38"/>
      <c r="T61" s="38"/>
      <c r="U61" s="38"/>
      <c r="V61" s="40"/>
      <c r="W61" s="40"/>
      <c r="X61" s="32"/>
    </row>
    <row r="62" spans="1:24" s="24" customFormat="1" ht="39.9" customHeight="1" x14ac:dyDescent="0.3">
      <c r="A62" s="2" t="s">
        <v>200</v>
      </c>
      <c r="B62" s="21">
        <v>26</v>
      </c>
      <c r="C62" s="21"/>
      <c r="D62" s="21">
        <v>5</v>
      </c>
      <c r="E62" s="21" t="s">
        <v>155</v>
      </c>
      <c r="F62" s="22">
        <v>1</v>
      </c>
      <c r="G62" s="22" t="s">
        <v>201</v>
      </c>
      <c r="H62" s="22"/>
      <c r="I62" s="22"/>
      <c r="J62" s="22"/>
      <c r="K62" s="22" t="s">
        <v>8</v>
      </c>
      <c r="L62" s="22" t="s">
        <v>84</v>
      </c>
      <c r="M62" s="22" t="s">
        <v>9</v>
      </c>
      <c r="N62" s="22" t="s">
        <v>7</v>
      </c>
      <c r="O62" s="22"/>
      <c r="P62" s="22">
        <f>Q62+R62</f>
        <v>2300</v>
      </c>
      <c r="Q62" s="22">
        <v>1920</v>
      </c>
      <c r="R62" s="22">
        <v>380</v>
      </c>
      <c r="S62" s="22" t="e">
        <f t="shared" ref="S62:S89" si="11">600*G62</f>
        <v>#VALUE!</v>
      </c>
      <c r="T62" s="22"/>
      <c r="U62" s="22" t="e">
        <f t="shared" ref="U62:U66" si="12">P62+S62</f>
        <v>#VALUE!</v>
      </c>
      <c r="V62" s="25"/>
      <c r="W62" s="25"/>
      <c r="X62" s="32"/>
    </row>
    <row r="63" spans="1:24" s="24" customFormat="1" ht="39.9" customHeight="1" x14ac:dyDescent="0.3">
      <c r="A63" s="2" t="s">
        <v>36</v>
      </c>
      <c r="B63" s="21">
        <v>20</v>
      </c>
      <c r="C63" s="21" t="s">
        <v>112</v>
      </c>
      <c r="D63" s="21">
        <v>5</v>
      </c>
      <c r="E63" s="21" t="s">
        <v>155</v>
      </c>
      <c r="F63" s="22">
        <v>1</v>
      </c>
      <c r="G63" s="22">
        <v>21</v>
      </c>
      <c r="H63" s="22"/>
      <c r="I63" s="22"/>
      <c r="J63" s="22"/>
      <c r="K63" s="22" t="s">
        <v>8</v>
      </c>
      <c r="L63" s="22" t="s">
        <v>84</v>
      </c>
      <c r="M63" s="22" t="s">
        <v>2</v>
      </c>
      <c r="N63" s="22" t="s">
        <v>7</v>
      </c>
      <c r="O63" s="22"/>
      <c r="P63" s="22">
        <f t="shared" ref="P63:P67" si="13">Q63+R63</f>
        <v>2760</v>
      </c>
      <c r="Q63" s="22">
        <v>2190</v>
      </c>
      <c r="R63" s="22">
        <v>570</v>
      </c>
      <c r="S63" s="22">
        <f t="shared" si="11"/>
        <v>12600</v>
      </c>
      <c r="T63" s="22"/>
      <c r="U63" s="22">
        <f t="shared" si="12"/>
        <v>15360</v>
      </c>
      <c r="V63" s="25"/>
      <c r="W63" s="25">
        <f>V63*U63</f>
        <v>0</v>
      </c>
      <c r="X63" s="32" t="s">
        <v>104</v>
      </c>
    </row>
    <row r="64" spans="1:24" s="24" customFormat="1" ht="39.9" customHeight="1" x14ac:dyDescent="0.3">
      <c r="A64" s="2" t="s">
        <v>24</v>
      </c>
      <c r="B64" s="21">
        <v>66</v>
      </c>
      <c r="C64" s="21"/>
      <c r="D64" s="21">
        <v>5</v>
      </c>
      <c r="E64" s="21" t="s">
        <v>155</v>
      </c>
      <c r="F64" s="22">
        <v>1</v>
      </c>
      <c r="G64" s="22">
        <v>7</v>
      </c>
      <c r="H64" s="22"/>
      <c r="I64" s="22">
        <v>20210906</v>
      </c>
      <c r="J64" s="22" t="s">
        <v>92</v>
      </c>
      <c r="K64" s="35">
        <v>44445</v>
      </c>
      <c r="L64" s="35"/>
      <c r="M64" s="22" t="s">
        <v>25</v>
      </c>
      <c r="N64" s="22" t="s">
        <v>7</v>
      </c>
      <c r="O64" s="22"/>
      <c r="P64" s="22">
        <f t="shared" si="13"/>
        <v>1400</v>
      </c>
      <c r="Q64" s="22">
        <v>1100</v>
      </c>
      <c r="R64" s="22">
        <v>300</v>
      </c>
      <c r="S64" s="22">
        <f t="shared" si="11"/>
        <v>4200</v>
      </c>
      <c r="T64" s="22"/>
      <c r="U64" s="22">
        <f t="shared" si="12"/>
        <v>5600</v>
      </c>
      <c r="V64" s="25"/>
      <c r="W64" s="25">
        <f>V64*U64</f>
        <v>0</v>
      </c>
      <c r="X64" s="32"/>
    </row>
    <row r="65" spans="1:24" s="24" customFormat="1" ht="39.9" customHeight="1" x14ac:dyDescent="0.3">
      <c r="A65" s="2" t="s">
        <v>65</v>
      </c>
      <c r="B65" s="31">
        <v>11</v>
      </c>
      <c r="C65" s="31" t="s">
        <v>112</v>
      </c>
      <c r="D65" s="31">
        <v>6</v>
      </c>
      <c r="E65" s="21" t="s">
        <v>136</v>
      </c>
      <c r="F65" s="22">
        <v>1</v>
      </c>
      <c r="G65" s="31">
        <v>7</v>
      </c>
      <c r="H65" s="22"/>
      <c r="I65" s="22"/>
      <c r="J65" s="22"/>
      <c r="K65" s="22" t="s">
        <v>8</v>
      </c>
      <c r="L65" s="22" t="s">
        <v>84</v>
      </c>
      <c r="M65" s="22" t="s">
        <v>102</v>
      </c>
      <c r="N65" s="31" t="s">
        <v>7</v>
      </c>
      <c r="O65" s="22"/>
      <c r="P65" s="22">
        <f t="shared" si="13"/>
        <v>0</v>
      </c>
      <c r="Q65" s="22"/>
      <c r="R65" s="22"/>
      <c r="S65" s="22">
        <f t="shared" si="11"/>
        <v>4200</v>
      </c>
      <c r="T65" s="22"/>
      <c r="U65" s="22">
        <f t="shared" si="12"/>
        <v>4200</v>
      </c>
      <c r="V65" s="25"/>
      <c r="W65" s="25"/>
      <c r="X65" s="32" t="s">
        <v>103</v>
      </c>
    </row>
    <row r="66" spans="1:24" s="24" customFormat="1" ht="39.9" customHeight="1" x14ac:dyDescent="0.3">
      <c r="A66" s="2" t="s">
        <v>14</v>
      </c>
      <c r="B66" s="31">
        <v>194</v>
      </c>
      <c r="C66" s="31" t="s">
        <v>108</v>
      </c>
      <c r="D66" s="31">
        <v>6</v>
      </c>
      <c r="E66" s="21" t="s">
        <v>136</v>
      </c>
      <c r="F66" s="22">
        <v>1</v>
      </c>
      <c r="G66" s="31">
        <v>21</v>
      </c>
      <c r="H66" s="22"/>
      <c r="I66" s="22">
        <v>20210225</v>
      </c>
      <c r="J66" s="22" t="s">
        <v>76</v>
      </c>
      <c r="K66" s="22" t="s">
        <v>137</v>
      </c>
      <c r="L66" s="22"/>
      <c r="M66" s="22" t="s">
        <v>9</v>
      </c>
      <c r="N66" s="31" t="s">
        <v>7</v>
      </c>
      <c r="O66" s="22"/>
      <c r="P66" s="22">
        <f t="shared" si="13"/>
        <v>3480</v>
      </c>
      <c r="Q66" s="22">
        <v>2910</v>
      </c>
      <c r="R66" s="22">
        <v>570</v>
      </c>
      <c r="S66" s="22">
        <f t="shared" si="11"/>
        <v>12600</v>
      </c>
      <c r="T66" s="22"/>
      <c r="U66" s="22">
        <f t="shared" si="12"/>
        <v>16080</v>
      </c>
      <c r="V66" s="25"/>
      <c r="W66" s="25"/>
      <c r="X66" s="27" t="s">
        <v>85</v>
      </c>
    </row>
    <row r="67" spans="1:24" s="24" customFormat="1" ht="39.9" customHeight="1" x14ac:dyDescent="0.3">
      <c r="A67" s="2" t="s">
        <v>202</v>
      </c>
      <c r="B67" s="21">
        <v>195</v>
      </c>
      <c r="C67" s="21" t="s">
        <v>110</v>
      </c>
      <c r="D67" s="21">
        <v>6</v>
      </c>
      <c r="E67" s="21" t="s">
        <v>136</v>
      </c>
      <c r="F67" s="22">
        <v>1</v>
      </c>
      <c r="G67" s="22"/>
      <c r="H67" s="22"/>
      <c r="I67" s="22"/>
      <c r="J67" s="22"/>
      <c r="K67" s="33" t="s">
        <v>88</v>
      </c>
      <c r="L67" s="35"/>
      <c r="M67" s="22" t="s">
        <v>2</v>
      </c>
      <c r="N67" s="22" t="s">
        <v>7</v>
      </c>
      <c r="O67" s="22"/>
      <c r="P67" s="22">
        <f t="shared" si="13"/>
        <v>920</v>
      </c>
      <c r="Q67" s="22">
        <v>920</v>
      </c>
      <c r="R67" s="22">
        <v>0</v>
      </c>
      <c r="S67" s="22">
        <f t="shared" si="11"/>
        <v>0</v>
      </c>
      <c r="T67" s="22"/>
      <c r="U67" s="22">
        <f>S67+P67</f>
        <v>920</v>
      </c>
      <c r="V67" s="25"/>
      <c r="W67" s="25">
        <f>V67*U67</f>
        <v>0</v>
      </c>
      <c r="X67" s="32"/>
    </row>
    <row r="68" spans="1:24" s="24" customFormat="1" ht="39.9" customHeight="1" x14ac:dyDescent="0.3">
      <c r="A68" s="2" t="s">
        <v>48</v>
      </c>
      <c r="B68" s="21">
        <v>9</v>
      </c>
      <c r="C68" s="21" t="s">
        <v>112</v>
      </c>
      <c r="D68" s="21">
        <v>6</v>
      </c>
      <c r="E68" s="21" t="s">
        <v>136</v>
      </c>
      <c r="F68" s="22">
        <v>1</v>
      </c>
      <c r="G68" s="22">
        <v>14</v>
      </c>
      <c r="H68" s="22"/>
      <c r="I68" s="22"/>
      <c r="J68" s="22"/>
      <c r="K68" s="22" t="s">
        <v>8</v>
      </c>
      <c r="L68" s="22"/>
      <c r="M68" s="22" t="s">
        <v>12</v>
      </c>
      <c r="N68" s="22" t="s">
        <v>7</v>
      </c>
      <c r="O68" s="22"/>
      <c r="P68" s="22">
        <f>Q68+R68</f>
        <v>0</v>
      </c>
      <c r="Q68" s="22"/>
      <c r="R68" s="22"/>
      <c r="S68" s="22">
        <f t="shared" si="11"/>
        <v>8400</v>
      </c>
      <c r="T68" s="22"/>
      <c r="U68" s="22">
        <f t="shared" ref="U68:U73" si="14">P68+S68</f>
        <v>8400</v>
      </c>
      <c r="V68" s="25"/>
      <c r="W68" s="25"/>
    </row>
    <row r="69" spans="1:24" s="24" customFormat="1" ht="39.9" customHeight="1" x14ac:dyDescent="0.3">
      <c r="A69" s="2" t="s">
        <v>203</v>
      </c>
      <c r="B69" s="21"/>
      <c r="C69" s="21"/>
      <c r="D69" s="21">
        <v>6</v>
      </c>
      <c r="E69" s="21"/>
      <c r="F69" s="22"/>
      <c r="G69" s="22">
        <v>2</v>
      </c>
      <c r="H69" s="22"/>
      <c r="I69" s="22"/>
      <c r="J69" s="22"/>
      <c r="K69" s="22"/>
      <c r="L69" s="22"/>
      <c r="M69" s="22"/>
      <c r="N69" s="22" t="s">
        <v>18</v>
      </c>
      <c r="O69" s="22"/>
      <c r="P69" s="22"/>
      <c r="Q69" s="22"/>
      <c r="R69" s="22"/>
      <c r="S69" s="22">
        <f t="shared" si="11"/>
        <v>1200</v>
      </c>
      <c r="T69" s="22"/>
      <c r="U69" s="22"/>
      <c r="V69" s="25"/>
      <c r="W69" s="25"/>
    </row>
    <row r="70" spans="1:24" s="24" customFormat="1" ht="39.9" customHeight="1" x14ac:dyDescent="0.3">
      <c r="A70" s="2" t="s">
        <v>19</v>
      </c>
      <c r="B70" s="21">
        <v>10</v>
      </c>
      <c r="C70" s="21" t="s">
        <v>112</v>
      </c>
      <c r="D70" s="21">
        <v>6</v>
      </c>
      <c r="E70" s="21" t="s">
        <v>136</v>
      </c>
      <c r="F70" s="22">
        <v>1</v>
      </c>
      <c r="G70" s="22">
        <v>7</v>
      </c>
      <c r="H70" s="22"/>
      <c r="I70" s="22">
        <v>20210528</v>
      </c>
      <c r="J70" s="22" t="s">
        <v>81</v>
      </c>
      <c r="K70" s="41">
        <v>44344</v>
      </c>
      <c r="L70" s="22"/>
      <c r="M70" s="22" t="s">
        <v>11</v>
      </c>
      <c r="N70" s="22" t="s">
        <v>7</v>
      </c>
      <c r="O70" s="22"/>
      <c r="P70" s="22">
        <v>1300</v>
      </c>
      <c r="Q70" s="22">
        <v>1050</v>
      </c>
      <c r="R70" s="22">
        <v>250</v>
      </c>
      <c r="S70" s="22">
        <f t="shared" si="11"/>
        <v>4200</v>
      </c>
      <c r="T70" s="22"/>
      <c r="U70" s="22">
        <f t="shared" si="14"/>
        <v>5500</v>
      </c>
      <c r="V70" s="25"/>
      <c r="W70" s="25">
        <f>V70*U70</f>
        <v>0</v>
      </c>
    </row>
    <row r="71" spans="1:24" s="24" customFormat="1" ht="39.9" customHeight="1" x14ac:dyDescent="0.3">
      <c r="A71" s="2" t="s">
        <v>169</v>
      </c>
      <c r="B71" s="21">
        <v>18</v>
      </c>
      <c r="C71" s="21" t="s">
        <v>112</v>
      </c>
      <c r="D71" s="21">
        <v>6</v>
      </c>
      <c r="E71" s="21" t="s">
        <v>136</v>
      </c>
      <c r="F71" s="22">
        <v>1</v>
      </c>
      <c r="G71" s="22">
        <v>7</v>
      </c>
      <c r="H71" s="22"/>
      <c r="I71" s="22"/>
      <c r="J71" s="22"/>
      <c r="K71" s="22" t="s">
        <v>8</v>
      </c>
      <c r="L71" s="22"/>
      <c r="M71" s="22" t="s">
        <v>101</v>
      </c>
      <c r="N71" s="22" t="s">
        <v>7</v>
      </c>
      <c r="O71" s="22"/>
      <c r="P71" s="22">
        <f>Q71+R71</f>
        <v>0</v>
      </c>
      <c r="Q71" s="22"/>
      <c r="R71" s="22"/>
      <c r="S71" s="22">
        <f t="shared" si="11"/>
        <v>4200</v>
      </c>
      <c r="T71" s="22"/>
      <c r="U71" s="22">
        <f t="shared" si="14"/>
        <v>4200</v>
      </c>
      <c r="V71" s="25"/>
      <c r="W71" s="25"/>
    </row>
    <row r="72" spans="1:24" s="24" customFormat="1" ht="39.9" customHeight="1" x14ac:dyDescent="0.3">
      <c r="A72" s="2" t="s">
        <v>204</v>
      </c>
      <c r="B72" s="31">
        <v>141</v>
      </c>
      <c r="C72" s="31" t="s">
        <v>111</v>
      </c>
      <c r="D72" s="31">
        <v>6</v>
      </c>
      <c r="E72" s="21" t="s">
        <v>136</v>
      </c>
      <c r="F72" s="22">
        <v>1</v>
      </c>
      <c r="G72" s="31"/>
      <c r="H72" s="22"/>
      <c r="I72" s="22">
        <v>20210525</v>
      </c>
      <c r="J72" s="22" t="s">
        <v>81</v>
      </c>
      <c r="K72" s="22" t="s">
        <v>151</v>
      </c>
      <c r="L72" s="22"/>
      <c r="M72" s="22" t="s">
        <v>23</v>
      </c>
      <c r="N72" s="31" t="s">
        <v>7</v>
      </c>
      <c r="O72" s="22"/>
      <c r="P72" s="22">
        <v>3180</v>
      </c>
      <c r="Q72" s="22">
        <v>2850</v>
      </c>
      <c r="R72" s="22">
        <v>330</v>
      </c>
      <c r="S72" s="22">
        <f t="shared" si="11"/>
        <v>0</v>
      </c>
      <c r="T72" s="22"/>
      <c r="U72" s="22">
        <f t="shared" si="14"/>
        <v>3180</v>
      </c>
      <c r="V72" s="25"/>
      <c r="W72" s="25"/>
    </row>
    <row r="73" spans="1:24" s="24" customFormat="1" ht="39.9" customHeight="1" x14ac:dyDescent="0.3">
      <c r="A73" s="2" t="s">
        <v>175</v>
      </c>
      <c r="B73" s="21">
        <v>64</v>
      </c>
      <c r="C73" s="21" t="s">
        <v>108</v>
      </c>
      <c r="D73" s="21">
        <v>6</v>
      </c>
      <c r="E73" s="21" t="s">
        <v>136</v>
      </c>
      <c r="F73" s="22">
        <v>1</v>
      </c>
      <c r="G73" s="22">
        <v>21</v>
      </c>
      <c r="H73" s="22"/>
      <c r="I73" s="22"/>
      <c r="J73" s="22"/>
      <c r="K73" s="22" t="s">
        <v>70</v>
      </c>
      <c r="L73" s="22" t="s">
        <v>84</v>
      </c>
      <c r="M73" s="22" t="s">
        <v>8</v>
      </c>
      <c r="N73" s="22" t="s">
        <v>7</v>
      </c>
      <c r="O73" s="22"/>
      <c r="P73" s="22">
        <f>Q73+R73</f>
        <v>0</v>
      </c>
      <c r="Q73" s="22"/>
      <c r="R73" s="22"/>
      <c r="S73" s="22">
        <f t="shared" si="11"/>
        <v>12600</v>
      </c>
      <c r="T73" s="22"/>
      <c r="U73" s="22">
        <f t="shared" si="14"/>
        <v>12600</v>
      </c>
      <c r="V73" s="25"/>
      <c r="W73" s="25"/>
    </row>
    <row r="74" spans="1:24" s="24" customFormat="1" ht="39.9" customHeight="1" x14ac:dyDescent="0.3">
      <c r="A74" s="2" t="s">
        <v>205</v>
      </c>
      <c r="B74" s="21"/>
      <c r="C74" s="21"/>
      <c r="D74" s="21">
        <v>7</v>
      </c>
      <c r="E74" s="21"/>
      <c r="F74" s="22"/>
      <c r="G74" s="22">
        <v>21</v>
      </c>
      <c r="H74" s="22"/>
      <c r="I74" s="22"/>
      <c r="J74" s="22"/>
      <c r="K74" s="22"/>
      <c r="L74" s="22"/>
      <c r="M74" s="22"/>
      <c r="N74" s="22" t="s">
        <v>18</v>
      </c>
      <c r="O74" s="22"/>
      <c r="P74" s="22"/>
      <c r="Q74" s="22"/>
      <c r="R74" s="22"/>
      <c r="S74" s="22"/>
      <c r="T74" s="22"/>
      <c r="U74" s="22"/>
      <c r="V74" s="25"/>
      <c r="W74" s="25"/>
    </row>
    <row r="75" spans="1:24" s="24" customFormat="1" ht="39.9" customHeight="1" x14ac:dyDescent="0.3">
      <c r="A75" s="2" t="s">
        <v>68</v>
      </c>
      <c r="B75" s="21">
        <v>54</v>
      </c>
      <c r="C75" s="21"/>
      <c r="D75" s="21">
        <v>7</v>
      </c>
      <c r="E75" s="21" t="s">
        <v>156</v>
      </c>
      <c r="F75" s="22">
        <v>3</v>
      </c>
      <c r="G75" s="22">
        <v>7</v>
      </c>
      <c r="H75" s="22"/>
      <c r="I75" s="22">
        <v>20210907</v>
      </c>
      <c r="J75" s="22" t="s">
        <v>92</v>
      </c>
      <c r="K75" s="35">
        <v>44446</v>
      </c>
      <c r="L75" s="35"/>
      <c r="M75" s="22" t="s">
        <v>20</v>
      </c>
      <c r="N75" s="22" t="s">
        <v>18</v>
      </c>
      <c r="O75" s="22">
        <v>0</v>
      </c>
      <c r="P75" s="22">
        <v>0</v>
      </c>
      <c r="Q75" s="22">
        <v>1100</v>
      </c>
      <c r="R75" s="22">
        <v>280</v>
      </c>
      <c r="S75" s="22">
        <f t="shared" si="11"/>
        <v>4200</v>
      </c>
      <c r="T75" s="22"/>
      <c r="U75" s="22">
        <f t="shared" ref="U75:U85" si="15">S75</f>
        <v>4200</v>
      </c>
      <c r="V75" s="25"/>
      <c r="W75" s="25">
        <f>V75*U75</f>
        <v>0</v>
      </c>
      <c r="X75" s="37"/>
    </row>
    <row r="76" spans="1:24" s="24" customFormat="1" ht="39.9" customHeight="1" x14ac:dyDescent="0.3">
      <c r="A76" s="2" t="s">
        <v>167</v>
      </c>
      <c r="B76" s="21">
        <v>69</v>
      </c>
      <c r="C76" s="21" t="s">
        <v>136</v>
      </c>
      <c r="D76" s="21">
        <v>7</v>
      </c>
      <c r="E76" s="21" t="s">
        <v>156</v>
      </c>
      <c r="F76" s="22">
        <v>3</v>
      </c>
      <c r="G76" s="22">
        <v>28</v>
      </c>
      <c r="H76" s="22"/>
      <c r="I76" s="22">
        <v>20210311</v>
      </c>
      <c r="J76" s="22" t="s">
        <v>77</v>
      </c>
      <c r="K76" s="22" t="s">
        <v>153</v>
      </c>
      <c r="L76" s="22"/>
      <c r="M76" s="22" t="s">
        <v>9</v>
      </c>
      <c r="N76" s="22" t="s">
        <v>18</v>
      </c>
      <c r="O76" s="22">
        <v>0</v>
      </c>
      <c r="P76" s="22"/>
      <c r="Q76" s="22"/>
      <c r="R76" s="22"/>
      <c r="S76" s="22">
        <f t="shared" si="11"/>
        <v>16800</v>
      </c>
      <c r="T76" s="22"/>
      <c r="U76" s="22">
        <f t="shared" si="15"/>
        <v>16800</v>
      </c>
      <c r="V76" s="25"/>
      <c r="W76" s="25"/>
    </row>
    <row r="77" spans="1:24" s="24" customFormat="1" ht="39.9" customHeight="1" x14ac:dyDescent="0.3">
      <c r="A77" s="2" t="s">
        <v>206</v>
      </c>
      <c r="B77" s="21"/>
      <c r="C77" s="21"/>
      <c r="D77" s="21">
        <v>7</v>
      </c>
      <c r="E77" s="21"/>
      <c r="F77" s="22"/>
      <c r="G77" s="22">
        <v>14</v>
      </c>
      <c r="H77" s="22"/>
      <c r="I77" s="22"/>
      <c r="J77" s="22"/>
      <c r="K77" s="22"/>
      <c r="L77" s="22"/>
      <c r="M77" s="22"/>
      <c r="N77" s="22" t="s">
        <v>18</v>
      </c>
      <c r="O77" s="22"/>
      <c r="P77" s="22"/>
      <c r="Q77" s="22"/>
      <c r="R77" s="22"/>
      <c r="S77" s="22"/>
      <c r="T77" s="22"/>
      <c r="U77" s="22"/>
      <c r="V77" s="25"/>
      <c r="W77" s="25"/>
    </row>
    <row r="78" spans="1:24" s="24" customFormat="1" ht="39.9" customHeight="1" x14ac:dyDescent="0.3">
      <c r="A78" s="2" t="s">
        <v>207</v>
      </c>
      <c r="B78" s="21"/>
      <c r="C78" s="21"/>
      <c r="D78" s="21">
        <v>7</v>
      </c>
      <c r="E78" s="21"/>
      <c r="F78" s="22"/>
      <c r="G78" s="26" t="s">
        <v>208</v>
      </c>
      <c r="H78" s="22"/>
      <c r="I78" s="22"/>
      <c r="J78" s="22"/>
      <c r="K78" s="22"/>
      <c r="L78" s="22"/>
      <c r="M78" s="22"/>
      <c r="N78" s="22" t="s">
        <v>18</v>
      </c>
      <c r="O78" s="22"/>
      <c r="P78" s="22"/>
      <c r="Q78" s="22"/>
      <c r="R78" s="22"/>
      <c r="S78" s="22"/>
      <c r="T78" s="22"/>
      <c r="U78" s="22"/>
      <c r="V78" s="25"/>
      <c r="W78" s="25"/>
    </row>
    <row r="79" spans="1:24" s="24" customFormat="1" ht="39.9" customHeight="1" x14ac:dyDescent="0.3">
      <c r="A79" s="2" t="s">
        <v>209</v>
      </c>
      <c r="B79" s="21"/>
      <c r="C79" s="21"/>
      <c r="D79" s="21">
        <v>7</v>
      </c>
      <c r="E79" s="21"/>
      <c r="F79" s="22"/>
      <c r="G79" s="22">
        <v>16</v>
      </c>
      <c r="H79" s="22"/>
      <c r="I79" s="22"/>
      <c r="J79" s="22"/>
      <c r="K79" s="22"/>
      <c r="L79" s="22"/>
      <c r="M79" s="22"/>
      <c r="N79" s="22" t="s">
        <v>18</v>
      </c>
      <c r="O79" s="22"/>
      <c r="P79" s="22"/>
      <c r="Q79" s="22"/>
      <c r="R79" s="22"/>
      <c r="S79" s="22"/>
      <c r="T79" s="22"/>
      <c r="U79" s="22"/>
      <c r="V79" s="25"/>
      <c r="W79" s="25"/>
    </row>
    <row r="80" spans="1:24" s="24" customFormat="1" ht="39.9" customHeight="1" x14ac:dyDescent="0.3">
      <c r="A80" s="2" t="s">
        <v>176</v>
      </c>
      <c r="B80" s="21">
        <v>62</v>
      </c>
      <c r="C80" s="21"/>
      <c r="D80" s="21">
        <v>7</v>
      </c>
      <c r="E80" s="21" t="s">
        <v>156</v>
      </c>
      <c r="F80" s="22">
        <v>3</v>
      </c>
      <c r="G80" s="22">
        <v>21</v>
      </c>
      <c r="H80" s="22"/>
      <c r="I80" s="22">
        <v>20210915</v>
      </c>
      <c r="J80" s="22" t="s">
        <v>92</v>
      </c>
      <c r="K80" s="22" t="s">
        <v>72</v>
      </c>
      <c r="L80" s="22"/>
      <c r="M80" s="22" t="s">
        <v>2</v>
      </c>
      <c r="N80" s="22" t="s">
        <v>18</v>
      </c>
      <c r="O80" s="22">
        <v>0</v>
      </c>
      <c r="P80" s="22">
        <v>0</v>
      </c>
      <c r="Q80" s="22">
        <v>2760</v>
      </c>
      <c r="R80" s="22">
        <v>0</v>
      </c>
      <c r="S80" s="22">
        <f t="shared" si="11"/>
        <v>12600</v>
      </c>
      <c r="T80" s="22"/>
      <c r="U80" s="22">
        <f t="shared" si="15"/>
        <v>12600</v>
      </c>
      <c r="V80" s="25"/>
      <c r="W80" s="25">
        <f t="shared" ref="W80:W85" si="16">V80*U80</f>
        <v>0</v>
      </c>
      <c r="X80" s="32"/>
    </row>
    <row r="81" spans="1:24" s="24" customFormat="1" ht="39.9" customHeight="1" x14ac:dyDescent="0.3">
      <c r="A81" s="2" t="s">
        <v>53</v>
      </c>
      <c r="B81" s="21">
        <v>70</v>
      </c>
      <c r="C81" s="21"/>
      <c r="D81" s="21">
        <v>7</v>
      </c>
      <c r="E81" s="21" t="s">
        <v>156</v>
      </c>
      <c r="F81" s="22">
        <v>3</v>
      </c>
      <c r="G81" s="22">
        <v>21</v>
      </c>
      <c r="H81" s="22"/>
      <c r="I81" s="22"/>
      <c r="J81" s="22" t="s">
        <v>82</v>
      </c>
      <c r="K81" s="22" t="s">
        <v>106</v>
      </c>
      <c r="L81" s="22" t="s">
        <v>84</v>
      </c>
      <c r="M81" s="22" t="s">
        <v>11</v>
      </c>
      <c r="N81" s="22" t="s">
        <v>18</v>
      </c>
      <c r="O81" s="22">
        <v>0</v>
      </c>
      <c r="P81" s="22">
        <v>0</v>
      </c>
      <c r="Q81" s="22">
        <v>3450</v>
      </c>
      <c r="R81" s="22">
        <v>450</v>
      </c>
      <c r="S81" s="22">
        <f t="shared" si="11"/>
        <v>12600</v>
      </c>
      <c r="T81" s="22"/>
      <c r="U81" s="22">
        <f t="shared" si="15"/>
        <v>12600</v>
      </c>
      <c r="V81" s="25"/>
      <c r="W81" s="25">
        <f t="shared" si="16"/>
        <v>0</v>
      </c>
    </row>
    <row r="82" spans="1:24" s="24" customFormat="1" ht="39.9" customHeight="1" x14ac:dyDescent="0.3">
      <c r="A82" s="2" t="s">
        <v>210</v>
      </c>
      <c r="B82" s="21">
        <v>84</v>
      </c>
      <c r="C82" s="21"/>
      <c r="D82" s="21">
        <v>7</v>
      </c>
      <c r="E82" s="21" t="s">
        <v>156</v>
      </c>
      <c r="F82" s="22">
        <v>3</v>
      </c>
      <c r="G82" s="22">
        <v>7</v>
      </c>
      <c r="H82" s="22"/>
      <c r="I82" s="22"/>
      <c r="J82" s="22"/>
      <c r="K82" s="22" t="s">
        <v>8</v>
      </c>
      <c r="L82" s="22" t="s">
        <v>84</v>
      </c>
      <c r="M82" s="22" t="s">
        <v>20</v>
      </c>
      <c r="N82" s="22" t="s">
        <v>18</v>
      </c>
      <c r="O82" s="22">
        <v>0</v>
      </c>
      <c r="P82" s="22">
        <v>0</v>
      </c>
      <c r="Q82" s="22">
        <v>1100</v>
      </c>
      <c r="R82" s="22">
        <v>280</v>
      </c>
      <c r="S82" s="22">
        <f t="shared" si="11"/>
        <v>4200</v>
      </c>
      <c r="T82" s="22"/>
      <c r="U82" s="22">
        <f t="shared" si="15"/>
        <v>4200</v>
      </c>
      <c r="V82" s="25"/>
      <c r="W82" s="25">
        <f t="shared" si="16"/>
        <v>0</v>
      </c>
    </row>
    <row r="83" spans="1:24" s="24" customFormat="1" ht="39.9" customHeight="1" x14ac:dyDescent="0.3">
      <c r="A83" s="2" t="s">
        <v>211</v>
      </c>
      <c r="B83" s="21">
        <v>111</v>
      </c>
      <c r="C83" s="21"/>
      <c r="D83" s="21">
        <v>7</v>
      </c>
      <c r="E83" s="21" t="s">
        <v>156</v>
      </c>
      <c r="F83" s="22">
        <v>3</v>
      </c>
      <c r="G83" s="22">
        <v>7</v>
      </c>
      <c r="H83" s="22"/>
      <c r="I83" s="22"/>
      <c r="J83" s="22"/>
      <c r="K83" s="22" t="s">
        <v>8</v>
      </c>
      <c r="L83" s="22" t="s">
        <v>84</v>
      </c>
      <c r="M83" s="22" t="s">
        <v>20</v>
      </c>
      <c r="N83" s="22" t="s">
        <v>18</v>
      </c>
      <c r="O83" s="22">
        <v>0</v>
      </c>
      <c r="P83" s="22">
        <v>0</v>
      </c>
      <c r="Q83" s="22">
        <v>1100</v>
      </c>
      <c r="R83" s="22">
        <v>280</v>
      </c>
      <c r="S83" s="22">
        <f t="shared" si="11"/>
        <v>4200</v>
      </c>
      <c r="T83" s="22"/>
      <c r="U83" s="22">
        <f t="shared" si="15"/>
        <v>4200</v>
      </c>
      <c r="V83" s="25"/>
      <c r="W83" s="25">
        <f t="shared" si="16"/>
        <v>0</v>
      </c>
      <c r="X83" s="32"/>
    </row>
    <row r="84" spans="1:24" s="24" customFormat="1" ht="39.9" customHeight="1" x14ac:dyDescent="0.3">
      <c r="A84" s="2" t="s">
        <v>212</v>
      </c>
      <c r="B84" s="21">
        <v>72</v>
      </c>
      <c r="C84" s="21"/>
      <c r="D84" s="21">
        <v>7</v>
      </c>
      <c r="E84" s="21" t="s">
        <v>156</v>
      </c>
      <c r="F84" s="22">
        <v>3</v>
      </c>
      <c r="G84" s="22">
        <v>14</v>
      </c>
      <c r="H84" s="22"/>
      <c r="I84" s="22"/>
      <c r="J84" s="22" t="s">
        <v>159</v>
      </c>
      <c r="K84" s="22" t="s">
        <v>160</v>
      </c>
      <c r="L84" s="22" t="s">
        <v>162</v>
      </c>
      <c r="M84" s="22" t="s">
        <v>20</v>
      </c>
      <c r="N84" s="22" t="s">
        <v>18</v>
      </c>
      <c r="O84" s="22">
        <v>0</v>
      </c>
      <c r="P84" s="22">
        <v>0</v>
      </c>
      <c r="Q84" s="22">
        <v>2200</v>
      </c>
      <c r="R84" s="22">
        <v>560</v>
      </c>
      <c r="S84" s="22">
        <f t="shared" si="11"/>
        <v>8400</v>
      </c>
      <c r="T84" s="22"/>
      <c r="U84" s="22">
        <f t="shared" si="15"/>
        <v>8400</v>
      </c>
      <c r="V84" s="25"/>
      <c r="W84" s="25">
        <f t="shared" si="16"/>
        <v>0</v>
      </c>
      <c r="X84" s="32"/>
    </row>
    <row r="85" spans="1:24" s="24" customFormat="1" ht="39.9" customHeight="1" x14ac:dyDescent="0.3">
      <c r="A85" s="2" t="s">
        <v>213</v>
      </c>
      <c r="B85" s="21">
        <v>73</v>
      </c>
      <c r="C85" s="21"/>
      <c r="D85" s="21">
        <v>7</v>
      </c>
      <c r="E85" s="21" t="s">
        <v>156</v>
      </c>
      <c r="F85" s="22">
        <v>3</v>
      </c>
      <c r="G85" s="22">
        <v>7</v>
      </c>
      <c r="H85" s="22"/>
      <c r="I85" s="22"/>
      <c r="J85" s="22"/>
      <c r="K85" s="22" t="s">
        <v>8</v>
      </c>
      <c r="L85" s="22" t="s">
        <v>84</v>
      </c>
      <c r="M85" s="22" t="s">
        <v>20</v>
      </c>
      <c r="N85" s="22" t="s">
        <v>18</v>
      </c>
      <c r="O85" s="22">
        <v>0</v>
      </c>
      <c r="P85" s="22">
        <v>0</v>
      </c>
      <c r="Q85" s="22">
        <v>1100</v>
      </c>
      <c r="R85" s="22">
        <v>280</v>
      </c>
      <c r="S85" s="22">
        <f t="shared" si="11"/>
        <v>4200</v>
      </c>
      <c r="T85" s="22"/>
      <c r="U85" s="22">
        <f t="shared" si="15"/>
        <v>4200</v>
      </c>
      <c r="V85" s="25"/>
      <c r="W85" s="25">
        <f t="shared" si="16"/>
        <v>0</v>
      </c>
    </row>
    <row r="86" spans="1:24" s="24" customFormat="1" ht="39.9" customHeight="1" x14ac:dyDescent="0.3">
      <c r="A86" s="2" t="s">
        <v>50</v>
      </c>
      <c r="B86" s="21">
        <v>45</v>
      </c>
      <c r="C86" s="21"/>
      <c r="D86" s="21">
        <v>8</v>
      </c>
      <c r="E86" s="21" t="s">
        <v>156</v>
      </c>
      <c r="F86" s="22">
        <v>2</v>
      </c>
      <c r="G86" s="22">
        <v>14</v>
      </c>
      <c r="H86" s="22"/>
      <c r="I86" s="22"/>
      <c r="J86" s="22"/>
      <c r="K86" s="22" t="s">
        <v>8</v>
      </c>
      <c r="L86" s="22" t="s">
        <v>84</v>
      </c>
      <c r="M86" s="22" t="s">
        <v>12</v>
      </c>
      <c r="N86" s="22" t="s">
        <v>128</v>
      </c>
      <c r="O86" s="22"/>
      <c r="P86" s="34" t="s">
        <v>127</v>
      </c>
      <c r="Q86" s="22"/>
      <c r="R86" s="22"/>
      <c r="S86" s="22">
        <f t="shared" si="11"/>
        <v>8400</v>
      </c>
      <c r="T86" s="22"/>
      <c r="U86" s="22" t="e">
        <f>P86+S86</f>
        <v>#VALUE!</v>
      </c>
      <c r="V86" s="25"/>
      <c r="W86" s="25"/>
    </row>
    <row r="87" spans="1:24" s="24" customFormat="1" ht="39.9" customHeight="1" x14ac:dyDescent="0.3">
      <c r="A87" s="2" t="s">
        <v>51</v>
      </c>
      <c r="B87" s="21">
        <v>56</v>
      </c>
      <c r="C87" s="21"/>
      <c r="D87" s="21">
        <v>8</v>
      </c>
      <c r="E87" s="21" t="s">
        <v>156</v>
      </c>
      <c r="F87" s="22">
        <v>2</v>
      </c>
      <c r="G87" s="22">
        <v>14</v>
      </c>
      <c r="H87" s="22"/>
      <c r="I87" s="22"/>
      <c r="J87" s="22"/>
      <c r="K87" s="22" t="s">
        <v>8</v>
      </c>
      <c r="L87" s="22" t="s">
        <v>84</v>
      </c>
      <c r="M87" s="22" t="s">
        <v>33</v>
      </c>
      <c r="N87" s="22" t="s">
        <v>128</v>
      </c>
      <c r="O87" s="22"/>
      <c r="P87" s="22">
        <v>3550</v>
      </c>
      <c r="Q87" s="22">
        <v>3000</v>
      </c>
      <c r="R87" s="22">
        <v>550</v>
      </c>
      <c r="S87" s="22">
        <f t="shared" si="11"/>
        <v>8400</v>
      </c>
      <c r="T87" s="22"/>
      <c r="U87" s="22">
        <f>P87+S87</f>
        <v>11950</v>
      </c>
      <c r="V87" s="25">
        <v>1</v>
      </c>
      <c r="W87" s="25">
        <f>V87*U87</f>
        <v>11950</v>
      </c>
      <c r="X87" s="30"/>
    </row>
    <row r="88" spans="1:24" s="24" customFormat="1" ht="39.9" customHeight="1" x14ac:dyDescent="0.3">
      <c r="A88" s="2" t="s">
        <v>52</v>
      </c>
      <c r="B88" s="21">
        <v>57</v>
      </c>
      <c r="C88" s="21"/>
      <c r="D88" s="21">
        <v>8</v>
      </c>
      <c r="E88" s="21" t="s">
        <v>156</v>
      </c>
      <c r="F88" s="22">
        <v>2</v>
      </c>
      <c r="G88" s="22">
        <v>14</v>
      </c>
      <c r="H88" s="22"/>
      <c r="I88" s="22"/>
      <c r="J88" s="22"/>
      <c r="K88" s="22" t="s">
        <v>8</v>
      </c>
      <c r="L88" s="22" t="s">
        <v>84</v>
      </c>
      <c r="M88" s="22" t="s">
        <v>12</v>
      </c>
      <c r="N88" s="22" t="s">
        <v>128</v>
      </c>
      <c r="O88" s="22"/>
      <c r="P88" s="22">
        <f>Q88+R88</f>
        <v>0</v>
      </c>
      <c r="Q88" s="22"/>
      <c r="R88" s="22"/>
      <c r="S88" s="22">
        <f t="shared" si="11"/>
        <v>8400</v>
      </c>
      <c r="T88" s="22"/>
      <c r="U88" s="22">
        <f>P88+S88</f>
        <v>8400</v>
      </c>
      <c r="V88" s="25"/>
      <c r="W88" s="25"/>
      <c r="X88" s="30"/>
    </row>
    <row r="89" spans="1:24" s="24" customFormat="1" ht="39.9" customHeight="1" x14ac:dyDescent="0.3">
      <c r="A89" s="2" t="s">
        <v>129</v>
      </c>
      <c r="B89" s="21">
        <v>77</v>
      </c>
      <c r="C89" s="21"/>
      <c r="D89" s="21">
        <v>8</v>
      </c>
      <c r="E89" s="21" t="s">
        <v>156</v>
      </c>
      <c r="F89" s="22">
        <v>2</v>
      </c>
      <c r="G89" s="22">
        <v>14</v>
      </c>
      <c r="H89" s="22"/>
      <c r="I89" s="22"/>
      <c r="J89" s="22"/>
      <c r="K89" s="22" t="s">
        <v>130</v>
      </c>
      <c r="L89" s="22" t="s">
        <v>84</v>
      </c>
      <c r="M89" s="22" t="s">
        <v>6</v>
      </c>
      <c r="N89" s="22" t="s">
        <v>128</v>
      </c>
      <c r="O89" s="22"/>
      <c r="P89" s="22">
        <f>Q89+R89</f>
        <v>2480</v>
      </c>
      <c r="Q89" s="22">
        <v>2100</v>
      </c>
      <c r="R89" s="22">
        <v>380</v>
      </c>
      <c r="S89" s="22">
        <f t="shared" si="11"/>
        <v>8400</v>
      </c>
      <c r="T89" s="22"/>
      <c r="U89" s="22">
        <f>P89+S89</f>
        <v>10880</v>
      </c>
      <c r="V89" s="25"/>
      <c r="W89" s="25">
        <f>V89*U89</f>
        <v>0</v>
      </c>
    </row>
    <row r="90" spans="1:24" x14ac:dyDescent="0.3">
      <c r="G90" s="2"/>
      <c r="H90" s="2"/>
      <c r="I90" s="2"/>
      <c r="J90" s="2"/>
      <c r="K90" s="1"/>
      <c r="L90" s="1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4" x14ac:dyDescent="0.3">
      <c r="G91" s="2"/>
      <c r="H91" s="2"/>
      <c r="I91" s="2"/>
      <c r="J91" s="2"/>
      <c r="K91" s="1"/>
      <c r="L91" s="1"/>
      <c r="M91" s="1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4" x14ac:dyDescent="0.3">
      <c r="G92" s="2"/>
      <c r="H92" s="2"/>
      <c r="I92" s="2"/>
      <c r="J92" s="2"/>
      <c r="K92" s="1"/>
      <c r="L92" s="1"/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4" x14ac:dyDescent="0.3">
      <c r="A93" s="46"/>
      <c r="G93" s="2"/>
      <c r="H93" s="2"/>
      <c r="I93" s="2"/>
      <c r="J93" s="2"/>
      <c r="K93" s="1"/>
      <c r="L93" s="1"/>
      <c r="M93" s="1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4" x14ac:dyDescent="0.3">
      <c r="G94" s="9"/>
      <c r="H94" s="9"/>
      <c r="I94" s="9"/>
      <c r="J94" s="9"/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4" x14ac:dyDescent="0.3">
      <c r="G95" s="2"/>
      <c r="H95" s="2"/>
      <c r="I95" s="2"/>
      <c r="J95" s="2"/>
      <c r="M95" s="1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4" x14ac:dyDescent="0.3">
      <c r="F96" s="2"/>
      <c r="G96" s="2"/>
      <c r="H96" s="2"/>
      <c r="I96" s="2"/>
      <c r="J96" s="2"/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3">
      <c r="A97" s="46"/>
      <c r="F97" s="2"/>
      <c r="G97" s="2"/>
      <c r="H97" s="2"/>
      <c r="I97" s="2"/>
      <c r="J97" s="2"/>
      <c r="K97" s="1"/>
      <c r="L97" s="1"/>
      <c r="M97" s="1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3">
      <c r="F98" s="2"/>
      <c r="G98" s="2"/>
      <c r="H98" s="2"/>
      <c r="I98" s="2"/>
      <c r="J98" s="2"/>
      <c r="K98" s="1"/>
      <c r="L98" s="1"/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3">
      <c r="F99" s="2"/>
      <c r="G99" s="2"/>
      <c r="H99" s="2"/>
      <c r="I99" s="2"/>
      <c r="J99" s="2"/>
      <c r="K99" s="1"/>
      <c r="L99" s="1"/>
      <c r="M99" s="1"/>
      <c r="N99" s="2"/>
      <c r="O99" s="2"/>
      <c r="P99" s="2"/>
      <c r="Q99" s="2"/>
      <c r="R99" s="2"/>
      <c r="S99" s="2"/>
      <c r="T99" s="2"/>
      <c r="U99" s="2"/>
      <c r="V99" s="2"/>
      <c r="W99" s="2"/>
    </row>
    <row r="101" spans="1:23" x14ac:dyDescent="0.3">
      <c r="A101" s="46"/>
    </row>
    <row r="105" spans="1:23" x14ac:dyDescent="0.3">
      <c r="A105" s="46"/>
    </row>
    <row r="109" spans="1:23" x14ac:dyDescent="0.3">
      <c r="A109" s="46"/>
    </row>
    <row r="111" spans="1:23" x14ac:dyDescent="0.3">
      <c r="I111" s="10"/>
    </row>
    <row r="113" spans="1:1" x14ac:dyDescent="0.3">
      <c r="A113" s="46"/>
    </row>
    <row r="117" spans="1:1" x14ac:dyDescent="0.3">
      <c r="A117" s="46"/>
    </row>
  </sheetData>
  <autoFilter ref="A10:X89">
    <sortState ref="A18:Z150">
      <sortCondition ref="D17:D150"/>
    </sortState>
  </autoFilter>
  <mergeCells count="1">
    <mergeCell ref="A3:N4"/>
  </mergeCells>
  <conditionalFormatting sqref="K36:L36">
    <cfRule type="containsText" dxfId="0" priority="1" operator="containsText" text="oui">
      <formula>NOT(ISERROR(SEARCH("oui",K36)))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="50" zoomScaleNormal="50" workbookViewId="0">
      <selection sqref="A1:E11"/>
    </sheetView>
  </sheetViews>
  <sheetFormatPr baseColWidth="10" defaultRowHeight="25.8" x14ac:dyDescent="0.5"/>
  <cols>
    <col min="1" max="1" width="65.88671875" style="20" customWidth="1"/>
    <col min="3" max="3" width="21.5546875" customWidth="1"/>
    <col min="5" max="5" width="21.5546875" customWidth="1"/>
  </cols>
  <sheetData>
    <row r="1" spans="1:1" ht="29.1" customHeight="1" x14ac:dyDescent="0.3">
      <c r="A1"/>
    </row>
    <row r="2" spans="1:1" ht="14.4" x14ac:dyDescent="0.3">
      <c r="A2"/>
    </row>
    <row r="3" spans="1:1" ht="30" customHeight="1" x14ac:dyDescent="0.3">
      <c r="A3"/>
    </row>
    <row r="4" spans="1:1" ht="14.4" x14ac:dyDescent="0.3">
      <c r="A4"/>
    </row>
    <row r="5" spans="1:1" ht="14.4" x14ac:dyDescent="0.3">
      <c r="A5"/>
    </row>
    <row r="6" spans="1:1" ht="14.4" x14ac:dyDescent="0.3">
      <c r="A6"/>
    </row>
    <row r="7" spans="1:1" ht="14.4" x14ac:dyDescent="0.3">
      <c r="A7"/>
    </row>
    <row r="8" spans="1:1" ht="30" customHeight="1" x14ac:dyDescent="0.3">
      <c r="A8"/>
    </row>
    <row r="9" spans="1:1" ht="30" customHeight="1" x14ac:dyDescent="0.3">
      <c r="A9"/>
    </row>
    <row r="10" spans="1:1" ht="30" customHeight="1" x14ac:dyDescent="0.3">
      <c r="A10"/>
    </row>
    <row r="11" spans="1:1" ht="29.1" customHeight="1" x14ac:dyDescent="0.3">
      <c r="A1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formations</vt:lpstr>
      <vt:lpstr>Synthèse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REBEYROL Camille</dc:creator>
  <cp:lastModifiedBy>GRILLON Nelly</cp:lastModifiedBy>
  <cp:lastPrinted>2021-03-12T09:30:15Z</cp:lastPrinted>
  <dcterms:created xsi:type="dcterms:W3CDTF">2019-10-21T08:28:46Z</dcterms:created>
  <dcterms:modified xsi:type="dcterms:W3CDTF">2021-09-02T09:23:00Z</dcterms:modified>
</cp:coreProperties>
</file>