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nfh.fr\Home\NOR\d.rollos\Desktop\"/>
    </mc:Choice>
  </mc:AlternateContent>
  <xr:revisionPtr revIDLastSave="0" documentId="13_ncr:1_{930AAC57-6D61-4582-B85E-CFD927F19262}" xr6:coauthVersionLast="47" xr6:coauthVersionMax="47" xr10:uidLastSave="{00000000-0000-0000-0000-000000000000}"/>
  <workbookProtection workbookAlgorithmName="SHA-512" workbookHashValue="T0qQPnORFESYY68ynhcLQu8dEPIl15HK9S+RtCDQLOWOeqBuoOPwXnntEZWbA4fGMTXe9dkPxBAewZB8vJPyrw==" workbookSaltValue="zJuzt4LpN2WTFI28CNCZCQ==" workbookSpinCount="100000" lockStructure="1"/>
  <bookViews>
    <workbookView xWindow="-108" yWindow="-108" windowWidth="23256" windowHeight="12720" tabRatio="875" xr2:uid="{00000000-000D-0000-FFFF-FFFF00000000}"/>
  </bookViews>
  <sheets>
    <sheet name="DEMANDE DE PRISE EN CHARGE" sheetId="9" r:id="rId1"/>
    <sheet name="CALCUL SALAIRES" sheetId="15" r:id="rId2"/>
    <sheet name="ENSEIGNEMENT ORGANISME" sheetId="13" r:id="rId3"/>
    <sheet name="DEPLACEMENT REPAS HEBERGEMENT" sheetId="11" r:id="rId4"/>
    <sheet name="DETAIL PARTIE FINANCEE ETS" sheetId="12" r:id="rId5"/>
  </sheets>
  <definedNames>
    <definedName name="_xlnm.Print_Area" localSheetId="1">'CALCUL SALAIRES'!$A$1:$O$40</definedName>
    <definedName name="_xlnm.Print_Area" localSheetId="0">'DEMANDE DE PRISE EN CHARGE'!$A$1:$H$77</definedName>
    <definedName name="_xlnm.Print_Area" localSheetId="3">'DEPLACEMENT REPAS HEBERGEMENT'!$A$1:$K$65</definedName>
    <definedName name="_xlnm.Print_Area" localSheetId="4">'DETAIL PARTIE FINANCEE ETS'!$A$1:$F$18</definedName>
    <definedName name="_xlnm.Print_Area" localSheetId="2">'ENSEIGNEMENT ORGANISME'!$A$1:$L$33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2" l="1"/>
  <c r="E13" i="12"/>
  <c r="E14" i="12"/>
  <c r="B15" i="12"/>
  <c r="C15" i="12"/>
  <c r="D15" i="12"/>
  <c r="E15" i="12" l="1"/>
  <c r="J46" i="11"/>
  <c r="J48" i="11" l="1"/>
  <c r="I7" i="11" l="1"/>
  <c r="G7" i="11" s="1"/>
  <c r="E7" i="11" l="1"/>
  <c r="C7" i="11"/>
  <c r="D61" i="9"/>
  <c r="C61" i="9"/>
  <c r="N33" i="15" l="1"/>
  <c r="G61" i="9" l="1"/>
  <c r="H57" i="9"/>
  <c r="L11" i="13" l="1"/>
  <c r="E61" i="9" s="1"/>
  <c r="D61" i="11"/>
  <c r="D60" i="11"/>
  <c r="D59" i="11"/>
  <c r="D62" i="11" s="1"/>
  <c r="K62" i="11" s="1"/>
  <c r="D50" i="11"/>
  <c r="D49" i="11"/>
  <c r="D48" i="11"/>
  <c r="D47" i="11"/>
  <c r="D46" i="11"/>
  <c r="D51" i="11" s="1"/>
  <c r="J41" i="11"/>
  <c r="D41" i="11"/>
  <c r="J40" i="11"/>
  <c r="D40" i="11"/>
  <c r="J39" i="11"/>
  <c r="D39" i="11"/>
  <c r="J38" i="11"/>
  <c r="D38" i="11"/>
  <c r="J37" i="11"/>
  <c r="J42" i="11" s="1"/>
  <c r="D37" i="11"/>
  <c r="G28" i="11"/>
  <c r="G27" i="11"/>
  <c r="G26" i="11"/>
  <c r="J24" i="11"/>
  <c r="G24" i="11"/>
  <c r="J23" i="11"/>
  <c r="G23" i="11"/>
  <c r="K23" i="11" s="1"/>
  <c r="E62" i="9"/>
  <c r="K24" i="11" l="1"/>
  <c r="D42" i="11"/>
  <c r="K52" i="11" s="1"/>
  <c r="G62" i="9"/>
  <c r="D15" i="11"/>
  <c r="G29" i="11"/>
  <c r="D14" i="11" l="1"/>
  <c r="D16" i="11"/>
  <c r="D17" i="11" l="1"/>
  <c r="K30" i="11" s="1"/>
  <c r="K65" i="11" s="1"/>
  <c r="F61" i="9" l="1"/>
  <c r="F62" i="9" s="1"/>
  <c r="H61" i="9" l="1"/>
  <c r="H62" i="9" s="1"/>
  <c r="H64" i="9" s="1"/>
</calcChain>
</file>

<file path=xl/sharedStrings.xml><?xml version="1.0" encoding="utf-8"?>
<sst xmlns="http://schemas.openxmlformats.org/spreadsheetml/2006/main" count="198" uniqueCount="151">
  <si>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</si>
  <si>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</si>
  <si>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</si>
  <si>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</si>
  <si>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</si>
  <si>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</si>
  <si>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</si>
  <si>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</si>
  <si>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</si>
  <si>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</si>
  <si>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</si>
  <si>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</si>
  <si>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</si>
  <si>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</si>
  <si>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</si>
  <si>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</si>
  <si>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</si>
  <si>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</si>
  <si>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</si>
  <si>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</si>
  <si>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</si>
  <si>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</si>
  <si>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</si>
  <si>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</si>
  <si>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</si>
  <si>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</si>
  <si>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</si>
  <si>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</si>
  <si>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</si>
  <si>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</si>
  <si>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</si>
  <si>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</si>
  <si>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</si>
  <si>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</si>
  <si>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</si>
  <si>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</si>
  <si>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</si>
  <si>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</si>
  <si>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</si>
  <si>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</si>
  <si>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</si>
  <si>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</si>
  <si>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</si>
  <si>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</si>
  <si>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</si>
  <si>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</si>
  <si>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</si>
  <si>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</si>
  <si>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</si>
  <si>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</si>
  <si>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</si>
  <si>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</si>
  <si>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</si>
  <si>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</si>
  <si>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</si>
  <si>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</si>
  <si>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</si>
  <si>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</si>
  <si>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</si>
  <si>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</si>
  <si>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</si>
  <si>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</si>
  <si>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</si>
  <si>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</si>
  <si>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</si>
  <si>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</si>
  <si>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</si>
  <si>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</si>
  <si>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</si>
  <si>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</si>
  <si>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</si>
  <si>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</si>
  <si>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</si>
  <si>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</si>
  <si>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</si>
  <si>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</si>
  <si>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</si>
  <si>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Signature du Directeur</t>
  </si>
  <si>
    <t>Le Directeur de l'établissement :</t>
  </si>
  <si>
    <t>Adresse :</t>
  </si>
  <si>
    <t xml:space="preserve">N° de SIRET : 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</si>
  <si>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</si>
  <si>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</si>
  <si>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</si>
  <si>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</si>
  <si>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</si>
  <si>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 xml:space="preserve">MONTANT TOTAL DES SALAIRES 
POUR LA DUREE DE LA FORMATION : </t>
  </si>
  <si>
    <t>Montant des frais pédagogiques dûs à l'organisme :</t>
  </si>
  <si>
    <t>Montant des frais d'inscription :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</si>
  <si>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</si>
  <si>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</si>
  <si>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Financée dans le cadre du 83  % du 2,1%</t>
  </si>
  <si>
    <t>Priorité numéro :</t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</si>
  <si>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</si>
  <si>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 xml:space="preserve">Code Etablissement : </t>
  </si>
  <si>
    <t>Ville :</t>
  </si>
  <si>
    <t>Téléphone :</t>
  </si>
  <si>
    <t>E-mail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</si>
  <si>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</si>
  <si>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</si>
  <si>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 xml:space="preserve">PRENOM : </t>
  </si>
  <si>
    <t>Civilité Mme / Mr :</t>
  </si>
  <si>
    <t>Indice :</t>
  </si>
  <si>
    <t xml:space="preserve">Service : </t>
  </si>
  <si>
    <t xml:space="preserve">Date d'admission : </t>
  </si>
  <si>
    <t xml:space="preserve">Date des résultats du concours : </t>
  </si>
  <si>
    <t xml:space="preserve">Sur liste complémentaire </t>
  </si>
  <si>
    <t>Report : à préciser</t>
  </si>
  <si>
    <t>i</t>
  </si>
  <si>
    <t>1er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</si>
  <si>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</si>
  <si>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</si>
  <si>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>2ème report :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</si>
  <si>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</si>
  <si>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</si>
  <si>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t>Base forfait moyen</t>
  </si>
  <si>
    <t>Frais rééls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</si>
  <si>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</si>
  <si>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Détails frais rééls :</t>
  </si>
  <si>
    <t>Nb de nuits</t>
  </si>
  <si>
    <t>Commune de Paris</t>
  </si>
  <si>
    <t>Repas frais réels</t>
  </si>
  <si>
    <t xml:space="preserve">NOM(S) AGENT : </t>
  </si>
  <si>
    <r>
      <t xml:space="preserve">DUREE DE LA FORMATION
</t>
    </r>
    <r>
      <rPr>
        <b/>
        <sz val="10"/>
        <color rgb="FFC00000"/>
        <rFont val="Calibri"/>
        <family val="2"/>
        <scheme val="minor"/>
      </rPr>
      <t>(à renseigner en heures)</t>
    </r>
  </si>
  <si>
    <t xml:space="preserve">MONTANT DU FORFAIT HORAIRE : </t>
  </si>
  <si>
    <r>
      <t xml:space="preserve">Lien : </t>
    </r>
    <r>
      <rPr>
        <sz val="8"/>
        <color rgb="FF0070C0"/>
        <rFont val="Arial"/>
        <family val="2"/>
      </rPr>
      <t xml:space="preserve">https://www.certificationprofessionnelle.fr/recherche </t>
    </r>
  </si>
  <si>
    <t>CODE FICHE</t>
  </si>
  <si>
    <r>
      <rPr>
        <b/>
        <sz val="10"/>
        <color rgb="FF0070C0"/>
        <rFont val="Arial"/>
        <family val="2"/>
      </rPr>
      <t>RCNP</t>
    </r>
    <r>
      <rPr>
        <b/>
        <sz val="10"/>
        <rFont val="Arial"/>
        <family val="2"/>
      </rPr>
      <t xml:space="preserve"> ou </t>
    </r>
    <r>
      <rPr>
        <b/>
        <sz val="10"/>
        <color rgb="FF0070C0"/>
        <rFont val="Arial"/>
        <family val="2"/>
      </rPr>
      <t>RS</t>
    </r>
  </si>
  <si>
    <r>
      <t>Code RNCP (</t>
    </r>
    <r>
      <rPr>
        <b/>
        <sz val="10"/>
        <color theme="1" tint="0.499984740745262"/>
        <rFont val="Arial"/>
        <family val="2"/>
      </rPr>
      <t>ou</t>
    </r>
    <r>
      <rPr>
        <b/>
        <sz val="10"/>
        <rFont val="Arial"/>
        <family val="2"/>
      </rPr>
      <t xml:space="preserve">) Code RS de la formation à renseigner 
</t>
    </r>
    <r>
      <rPr>
        <sz val="8"/>
        <rFont val="Arial"/>
        <family val="2"/>
      </rPr>
      <t>Pensez à vérifer le statut d’une formation sur le Répertoire national des certifcations professionnelles (</t>
    </r>
    <r>
      <rPr>
        <b/>
        <sz val="8"/>
        <rFont val="Arial"/>
        <family val="2"/>
      </rPr>
      <t>RNCP</t>
    </r>
    <r>
      <rPr>
        <sz val="8"/>
        <rFont val="Arial"/>
        <family val="2"/>
      </rPr>
      <t>), et sur le Répertoire spécifique (</t>
    </r>
    <r>
      <rPr>
        <b/>
        <sz val="8"/>
        <rFont val="Arial"/>
        <family val="2"/>
      </rPr>
      <t>RS</t>
    </r>
    <r>
      <rPr>
        <sz val="8"/>
        <rFont val="Arial"/>
        <family val="2"/>
      </rPr>
      <t>)</t>
    </r>
  </si>
  <si>
    <t>3ème report :</t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</si>
  <si>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</si>
  <si>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</t>
    </r>
    <r>
      <rPr>
        <b/>
        <sz val="10"/>
        <rFont val="Arial"/>
        <family val="2"/>
      </rPr>
      <t>+</t>
    </r>
    <r>
      <rPr>
        <b/>
        <sz val="9"/>
        <rFont val="Arial"/>
        <family val="2"/>
      </rPr>
      <t xml:space="preserve"> Communes du Grand Paris</t>
    </r>
  </si>
  <si>
    <t>VIGILANCE N°1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</si>
  <si>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</si>
  <si>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t>VIGILANCE N°2</t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</si>
  <si>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</si>
  <si>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t>DUREE 
 DE PRISE EN CHARGE
(en jours)</t>
  </si>
  <si>
    <t>Rappel nombre d'heures saisies (feuille des salaires)</t>
  </si>
  <si>
    <t>Loyer</t>
  </si>
  <si>
    <t>Nb</t>
  </si>
  <si>
    <t>Repas du soir</t>
  </si>
  <si>
    <t>Repas du midi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</si>
  <si>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</si>
  <si>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 xml:space="preserve">Loyer mensuel </t>
  </si>
  <si>
    <t>N+1</t>
  </si>
  <si>
    <t>N+2</t>
  </si>
  <si>
    <t>N+3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</si>
  <si>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de formation est certfié Qualiopi</t>
    </r>
  </si>
  <si>
    <t>Date CSE :</t>
  </si>
  <si>
    <t xml:space="preserve">Avis du CSE : </t>
  </si>
  <si>
    <t xml:space="preserve">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</si>
</sst>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rgb="FFEE7051"/>
      <name val="Arial"/>
      <family val="2"/>
    </font>
    <font>
      <b/>
      <sz val="10"/>
      <color rgb="FFEE7051"/>
      <name val="Wingdings 3"/>
      <family val="1"/>
      <charset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1"/>
      <color rgb="FFEE7051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i/>
      <sz val="10"/>
      <color rgb="FF00CC9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EE7051"/>
      <name val="Calibri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9"/>
      <name val="Tahoma"/>
      <family val="2"/>
    </font>
    <font>
      <b/>
      <sz val="10"/>
      <color rgb="FF193264"/>
      <name val="Tahoma"/>
      <family val="2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sz val="8"/>
      <color rgb="FF0070C0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B0F0"/>
      <name val="Wingdings 3"/>
      <family val="1"/>
      <charset val="2"/>
    </font>
    <font>
      <b/>
      <sz val="11.5"/>
      <name val="Arial"/>
      <family val="2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 tint="-5.0965910824915313E-2"/>
        </stop>
        <stop position="1">
          <color theme="0" tint="-0.25098422193060094"/>
        </stop>
      </gradient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rgb="FF193264"/>
      </left>
      <right style="dashed">
        <color rgb="FF193264"/>
      </right>
      <top style="dashed">
        <color rgb="FF193264"/>
      </top>
      <bottom/>
      <diagonal/>
    </border>
    <border>
      <left style="dashed">
        <color rgb="FF193264"/>
      </left>
      <right style="dashed">
        <color rgb="FF193264"/>
      </right>
      <top/>
      <bottom style="thick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368">
    <xf numFmtId="0" fontId="0" fillId="0" borderId="0" xfId="0"/>
    <xf numFmtId="168" fontId="41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44" fontId="44" fillId="0" borderId="4" xfId="3" applyFont="1" applyBorder="1" applyAlignment="1" applyProtection="1">
      <alignment horizontal="right"/>
    </xf>
    <xf numFmtId="167" fontId="31" fillId="0" borderId="0" xfId="2" applyNumberFormat="1" applyFont="1" applyBorder="1" applyProtection="1"/>
    <xf numFmtId="44" fontId="43" fillId="0" borderId="4" xfId="3" applyFont="1" applyBorder="1" applyProtection="1"/>
    <xf numFmtId="44" fontId="37" fillId="0" borderId="0" xfId="3" applyFont="1" applyFill="1" applyBorder="1" applyAlignment="1" applyProtection="1">
      <alignment vertical="center"/>
    </xf>
    <xf numFmtId="44" fontId="38" fillId="0" borderId="4" xfId="3" applyFont="1" applyFill="1" applyBorder="1" applyAlignment="1" applyProtection="1">
      <alignment horizontal="right"/>
    </xf>
    <xf numFmtId="0" fontId="2" fillId="0" borderId="0" xfId="5"/>
    <xf numFmtId="0" fontId="3" fillId="0" borderId="0" xfId="5" applyFont="1" applyAlignment="1">
      <alignment horizontal="left"/>
    </xf>
    <xf numFmtId="0" fontId="66" fillId="0" borderId="0" xfId="5" applyFont="1" applyAlignment="1">
      <alignment horizontal="right" vertical="center"/>
    </xf>
    <xf numFmtId="0" fontId="64" fillId="6" borderId="33" xfId="5" applyFont="1" applyFill="1" applyBorder="1" applyAlignment="1" applyProtection="1">
      <alignment horizontal="center" vertical="center"/>
      <protection locked="0"/>
    </xf>
    <xf numFmtId="0" fontId="2" fillId="0" borderId="0" xfId="5" applyAlignment="1">
      <alignment horizontal="left"/>
    </xf>
    <xf numFmtId="0" fontId="68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9" fillId="0" borderId="11" xfId="5" applyFont="1" applyBorder="1" applyAlignment="1">
      <alignment horizontal="left" vertical="top"/>
    </xf>
    <xf numFmtId="0" fontId="2" fillId="0" borderId="11" xfId="5" applyBorder="1"/>
    <xf numFmtId="0" fontId="7" fillId="0" borderId="0" xfId="5" applyFont="1" applyAlignment="1">
      <alignment horizontal="left" indent="1"/>
    </xf>
    <xf numFmtId="0" fontId="3" fillId="0" borderId="0" xfId="5" applyFont="1" applyAlignment="1">
      <alignment horizontal="right"/>
    </xf>
    <xf numFmtId="0" fontId="2" fillId="0" borderId="0" xfId="5" applyAlignment="1">
      <alignment horizontal="left" indent="1"/>
    </xf>
    <xf numFmtId="0" fontId="8" fillId="0" borderId="0" xfId="5" applyFont="1" applyAlignment="1">
      <alignment horizontal="left" indent="1"/>
    </xf>
    <xf numFmtId="0" fontId="39" fillId="0" borderId="0" xfId="5" applyFont="1"/>
    <xf numFmtId="0" fontId="2" fillId="0" borderId="0" xfId="5" applyAlignment="1">
      <alignment horizontal="right"/>
    </xf>
    <xf numFmtId="0" fontId="48" fillId="0" borderId="0" xfId="5" applyFont="1"/>
    <xf numFmtId="0" fontId="35" fillId="0" borderId="0" xfId="5" applyFont="1" applyAlignment="1">
      <alignment vertical="center" textRotation="90"/>
    </xf>
    <xf numFmtId="0" fontId="3" fillId="0" borderId="0" xfId="5" applyFont="1"/>
    <xf numFmtId="165" fontId="39" fillId="0" borderId="0" xfId="5" applyNumberFormat="1" applyFont="1" applyAlignment="1">
      <alignment horizontal="center"/>
    </xf>
    <xf numFmtId="0" fontId="69" fillId="0" borderId="11" xfId="5" applyFont="1" applyBorder="1" applyAlignment="1">
      <alignment vertical="top"/>
    </xf>
    <xf numFmtId="0" fontId="7" fillId="0" borderId="0" xfId="5" applyFont="1" applyAlignment="1">
      <alignment vertical="top"/>
    </xf>
    <xf numFmtId="0" fontId="2" fillId="0" borderId="0" xfId="5" applyAlignment="1">
      <alignment vertical="center"/>
    </xf>
    <xf numFmtId="0" fontId="47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wrapText="1"/>
    </xf>
    <xf numFmtId="0" fontId="19" fillId="5" borderId="0" xfId="5" applyFont="1" applyFill="1" applyAlignment="1">
      <alignment horizontal="center" vertical="center"/>
    </xf>
    <xf numFmtId="0" fontId="3" fillId="0" borderId="0" xfId="5" applyFont="1" applyAlignment="1">
      <alignment vertical="top"/>
    </xf>
    <xf numFmtId="14" fontId="2" fillId="0" borderId="0" xfId="5" applyNumberFormat="1" applyAlignment="1">
      <alignment horizontal="left"/>
    </xf>
    <xf numFmtId="0" fontId="71" fillId="0" borderId="0" xfId="5" applyFont="1" applyAlignment="1">
      <alignment horizontal="left"/>
    </xf>
    <xf numFmtId="0" fontId="2" fillId="0" borderId="0" xfId="5" applyAlignment="1">
      <alignment horizontal="center"/>
    </xf>
    <xf numFmtId="0" fontId="75" fillId="0" borderId="11" xfId="5" applyFont="1" applyBorder="1"/>
    <xf numFmtId="0" fontId="76" fillId="0" borderId="11" xfId="5" applyFont="1" applyBorder="1"/>
    <xf numFmtId="0" fontId="8" fillId="0" borderId="0" xfId="5" applyFont="1"/>
    <xf numFmtId="0" fontId="3" fillId="6" borderId="33" xfId="5" applyFont="1" applyFill="1" applyBorder="1" applyAlignment="1" applyProtection="1">
      <alignment horizontal="center" vertical="center"/>
      <protection locked="0"/>
    </xf>
    <xf numFmtId="14" fontId="2" fillId="0" borderId="0" xfId="5" applyNumberFormat="1" applyAlignment="1">
      <alignment horizontal="center"/>
    </xf>
    <xf numFmtId="14" fontId="31" fillId="0" borderId="0" xfId="5" applyNumberFormat="1" applyFont="1" applyAlignment="1">
      <alignment horizontal="center"/>
    </xf>
    <xf numFmtId="0" fontId="48" fillId="0" borderId="0" xfId="5" applyFont="1" applyAlignment="1">
      <alignment horizontal="right" vertical="center"/>
    </xf>
    <xf numFmtId="8" fontId="31" fillId="0" borderId="0" xfId="5" applyNumberFormat="1" applyFont="1"/>
    <xf numFmtId="0" fontId="57" fillId="3" borderId="1" xfId="5" applyFont="1" applyFill="1" applyBorder="1" applyAlignment="1">
      <alignment horizontal="center" vertical="center" wrapText="1"/>
    </xf>
    <xf numFmtId="14" fontId="2" fillId="0" borderId="1" xfId="5" applyNumberFormat="1" applyBorder="1"/>
    <xf numFmtId="168" fontId="1" fillId="0" borderId="1" xfId="2" applyNumberFormat="1" applyFont="1" applyBorder="1" applyAlignment="1" applyProtection="1">
      <alignment horizontal="right"/>
    </xf>
    <xf numFmtId="168" fontId="1" fillId="0" borderId="1" xfId="2" applyNumberFormat="1" applyFont="1" applyBorder="1" applyProtection="1"/>
    <xf numFmtId="0" fontId="31" fillId="0" borderId="1" xfId="5" applyFont="1" applyBorder="1"/>
    <xf numFmtId="0" fontId="2" fillId="0" borderId="1" xfId="5" applyBorder="1"/>
    <xf numFmtId="0" fontId="31" fillId="0" borderId="0" xfId="5" applyFont="1"/>
    <xf numFmtId="167" fontId="1" fillId="0" borderId="0" xfId="2" applyNumberFormat="1" applyFont="1" applyBorder="1" applyProtection="1"/>
    <xf numFmtId="8" fontId="31" fillId="7" borderId="33" xfId="5" applyNumberFormat="1" applyFont="1" applyFill="1" applyBorder="1"/>
    <xf numFmtId="0" fontId="41" fillId="6" borderId="0" xfId="5" applyFont="1" applyFill="1"/>
    <xf numFmtId="0" fontId="2" fillId="0" borderId="37" xfId="5" applyBorder="1"/>
    <xf numFmtId="0" fontId="2" fillId="0" borderId="25" xfId="6" applyBorder="1"/>
    <xf numFmtId="0" fontId="2" fillId="0" borderId="7" xfId="6" applyBorder="1"/>
    <xf numFmtId="0" fontId="2" fillId="0" borderId="5" xfId="6" applyBorder="1"/>
    <xf numFmtId="0" fontId="2" fillId="0" borderId="0" xfId="6"/>
    <xf numFmtId="0" fontId="2" fillId="0" borderId="8" xfId="6" applyBorder="1"/>
    <xf numFmtId="0" fontId="49" fillId="0" borderId="4" xfId="6" applyFont="1" applyBorder="1" applyAlignment="1">
      <alignment horizontal="center" vertical="center" wrapText="1"/>
    </xf>
    <xf numFmtId="0" fontId="49" fillId="0" borderId="8" xfId="6" applyFont="1" applyBorder="1" applyAlignment="1">
      <alignment horizontal="center" vertical="center" wrapText="1"/>
    </xf>
    <xf numFmtId="0" fontId="49" fillId="0" borderId="0" xfId="6" applyFont="1" applyAlignment="1">
      <alignment horizontal="center" vertical="center" wrapText="1"/>
    </xf>
    <xf numFmtId="0" fontId="2" fillId="0" borderId="4" xfId="6" applyBorder="1"/>
    <xf numFmtId="0" fontId="36" fillId="0" borderId="0" xfId="6" applyFont="1" applyAlignment="1">
      <alignment horizontal="center" vertical="center" textRotation="90"/>
    </xf>
    <xf numFmtId="14" fontId="42" fillId="0" borderId="0" xfId="6" applyNumberFormat="1" applyFont="1" applyAlignment="1">
      <alignment horizontal="center" vertical="center"/>
    </xf>
    <xf numFmtId="1" fontId="42" fillId="0" borderId="0" xfId="6" applyNumberFormat="1" applyFont="1" applyAlignment="1">
      <alignment horizontal="center" vertical="center"/>
    </xf>
    <xf numFmtId="0" fontId="6" fillId="0" borderId="8" xfId="6" applyFont="1" applyBorder="1"/>
    <xf numFmtId="4" fontId="5" fillId="0" borderId="0" xfId="6" applyNumberFormat="1" applyFont="1"/>
    <xf numFmtId="0" fontId="5" fillId="0" borderId="0" xfId="6" applyFont="1"/>
    <xf numFmtId="0" fontId="5" fillId="0" borderId="4" xfId="6" applyFont="1" applyBorder="1"/>
    <xf numFmtId="0" fontId="20" fillId="0" borderId="8" xfId="6" applyFont="1" applyBorder="1" applyAlignment="1">
      <alignment horizontal="right" vertical="center" wrapText="1"/>
    </xf>
    <xf numFmtId="0" fontId="8" fillId="0" borderId="0" xfId="6" applyFont="1"/>
    <xf numFmtId="0" fontId="8" fillId="0" borderId="4" xfId="6" applyFont="1" applyBorder="1"/>
    <xf numFmtId="0" fontId="36" fillId="0" borderId="0" xfId="6" applyFont="1" applyAlignment="1">
      <alignment horizontal="left" vertical="center" wrapText="1"/>
    </xf>
    <xf numFmtId="4" fontId="8" fillId="0" borderId="0" xfId="6" applyNumberFormat="1" applyFont="1"/>
    <xf numFmtId="4" fontId="7" fillId="0" borderId="1" xfId="6" applyNumberFormat="1" applyFont="1" applyBorder="1" applyAlignment="1">
      <alignment horizontal="center"/>
    </xf>
    <xf numFmtId="0" fontId="7" fillId="0" borderId="4" xfId="6" applyFont="1" applyBorder="1" applyAlignment="1">
      <alignment horizontal="center" vertical="top" wrapText="1"/>
    </xf>
    <xf numFmtId="0" fontId="7" fillId="3" borderId="18" xfId="6" applyFont="1" applyFill="1" applyBorder="1" applyAlignment="1">
      <alignment horizontal="left" vertical="center" wrapText="1"/>
    </xf>
    <xf numFmtId="0" fontId="56" fillId="3" borderId="1" xfId="6" applyFont="1" applyFill="1" applyBorder="1" applyAlignment="1">
      <alignment horizontal="center" vertical="center" wrapText="1"/>
    </xf>
    <xf numFmtId="4" fontId="7" fillId="3" borderId="38" xfId="6" applyNumberFormat="1" applyFont="1" applyFill="1" applyBorder="1" applyAlignment="1">
      <alignment horizontal="center" vertical="center" wrapText="1"/>
    </xf>
    <xf numFmtId="0" fontId="7" fillId="3" borderId="9" xfId="6" applyFont="1" applyFill="1" applyBorder="1" applyAlignment="1">
      <alignment horizontal="center" vertical="center" wrapText="1"/>
    </xf>
    <xf numFmtId="4" fontId="2" fillId="0" borderId="0" xfId="6" applyNumberFormat="1"/>
    <xf numFmtId="4" fontId="8" fillId="0" borderId="4" xfId="6" applyNumberFormat="1" applyFont="1" applyBorder="1"/>
    <xf numFmtId="0" fontId="8" fillId="0" borderId="18" xfId="6" applyFont="1" applyBorder="1"/>
    <xf numFmtId="4" fontId="8" fillId="6" borderId="1" xfId="6" applyNumberFormat="1" applyFont="1" applyFill="1" applyBorder="1" applyProtection="1">
      <protection locked="0"/>
    </xf>
    <xf numFmtId="4" fontId="7" fillId="0" borderId="19" xfId="6" applyNumberFormat="1" applyFont="1" applyBorder="1"/>
    <xf numFmtId="4" fontId="8" fillId="0" borderId="1" xfId="6" applyNumberFormat="1" applyFont="1" applyBorder="1"/>
    <xf numFmtId="2" fontId="8" fillId="0" borderId="0" xfId="6" applyNumberFormat="1" applyFont="1"/>
    <xf numFmtId="0" fontId="8" fillId="0" borderId="8" xfId="6" applyFont="1" applyBorder="1"/>
    <xf numFmtId="4" fontId="7" fillId="0" borderId="3" xfId="6" applyNumberFormat="1" applyFont="1" applyBorder="1"/>
    <xf numFmtId="4" fontId="7" fillId="0" borderId="4" xfId="6" applyNumberFormat="1" applyFont="1" applyBorder="1"/>
    <xf numFmtId="1" fontId="2" fillId="0" borderId="0" xfId="6" applyNumberFormat="1"/>
    <xf numFmtId="0" fontId="7" fillId="0" borderId="0" xfId="6" applyFont="1" applyAlignment="1">
      <alignment horizontal="center"/>
    </xf>
    <xf numFmtId="4" fontId="7" fillId="0" borderId="0" xfId="6" applyNumberFormat="1" applyFont="1"/>
    <xf numFmtId="4" fontId="7" fillId="3" borderId="1" xfId="6" applyNumberFormat="1" applyFont="1" applyFill="1" applyBorder="1" applyAlignment="1">
      <alignment horizontal="center"/>
    </xf>
    <xf numFmtId="0" fontId="7" fillId="3" borderId="1" xfId="6" applyFont="1" applyFill="1" applyBorder="1" applyAlignment="1">
      <alignment horizontal="center"/>
    </xf>
    <xf numFmtId="4" fontId="7" fillId="3" borderId="20" xfId="6" applyNumberFormat="1" applyFont="1" applyFill="1" applyBorder="1" applyAlignment="1">
      <alignment horizontal="center"/>
    </xf>
    <xf numFmtId="4" fontId="8" fillId="0" borderId="10" xfId="6" applyNumberFormat="1" applyFont="1" applyBorder="1"/>
    <xf numFmtId="4" fontId="8" fillId="0" borderId="17" xfId="6" applyNumberFormat="1" applyFont="1" applyBorder="1"/>
    <xf numFmtId="2" fontId="8" fillId="6" borderId="1" xfId="6" applyNumberFormat="1" applyFont="1" applyFill="1" applyBorder="1" applyProtection="1">
      <protection locked="0"/>
    </xf>
    <xf numFmtId="2" fontId="8" fillId="0" borderId="1" xfId="6" applyNumberFormat="1" applyFont="1" applyBorder="1"/>
    <xf numFmtId="2" fontId="8" fillId="0" borderId="20" xfId="6" applyNumberFormat="1" applyFont="1" applyBorder="1"/>
    <xf numFmtId="4" fontId="8" fillId="0" borderId="8" xfId="6" applyNumberFormat="1" applyFont="1" applyBorder="1"/>
    <xf numFmtId="4" fontId="8" fillId="0" borderId="2" xfId="6" applyNumberFormat="1" applyFont="1" applyBorder="1"/>
    <xf numFmtId="2" fontId="7" fillId="3" borderId="1" xfId="6" applyNumberFormat="1" applyFont="1" applyFill="1" applyBorder="1" applyAlignment="1">
      <alignment horizontal="center"/>
    </xf>
    <xf numFmtId="2" fontId="3" fillId="3" borderId="1" xfId="6" applyNumberFormat="1" applyFont="1" applyFill="1" applyBorder="1" applyAlignment="1">
      <alignment horizontal="center"/>
    </xf>
    <xf numFmtId="2" fontId="8" fillId="0" borderId="4" xfId="6" applyNumberFormat="1" applyFont="1" applyBorder="1"/>
    <xf numFmtId="4" fontId="8" fillId="0" borderId="21" xfId="6" applyNumberFormat="1" applyFont="1" applyBorder="1"/>
    <xf numFmtId="4" fontId="8" fillId="0" borderId="11" xfId="6" applyNumberFormat="1" applyFont="1" applyBorder="1"/>
    <xf numFmtId="2" fontId="8" fillId="6" borderId="6" xfId="6" applyNumberFormat="1" applyFont="1" applyFill="1" applyBorder="1" applyProtection="1">
      <protection locked="0"/>
    </xf>
    <xf numFmtId="4" fontId="3" fillId="0" borderId="3" xfId="6" applyNumberFormat="1" applyFont="1" applyBorder="1"/>
    <xf numFmtId="0" fontId="21" fillId="0" borderId="0" xfId="6" applyFont="1" applyAlignment="1">
      <alignment horizontal="right" vertical="center"/>
    </xf>
    <xf numFmtId="2" fontId="36" fillId="0" borderId="0" xfId="6" applyNumberFormat="1" applyFont="1" applyAlignment="1">
      <alignment horizontal="center" vertical="center"/>
    </xf>
    <xf numFmtId="4" fontId="36" fillId="0" borderId="4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top" wrapText="1"/>
    </xf>
    <xf numFmtId="0" fontId="43" fillId="0" borderId="0" xfId="6" applyFont="1"/>
    <xf numFmtId="0" fontId="43" fillId="0" borderId="4" xfId="6" applyFont="1" applyBorder="1"/>
    <xf numFmtId="0" fontId="7" fillId="3" borderId="18" xfId="6" applyFont="1" applyFill="1" applyBorder="1" applyAlignment="1">
      <alignment horizontal="center" vertical="center" wrapText="1"/>
    </xf>
    <xf numFmtId="4" fontId="7" fillId="3" borderId="1" xfId="6" applyNumberFormat="1" applyFont="1" applyFill="1" applyBorder="1" applyAlignment="1">
      <alignment horizontal="center" vertical="center" wrapText="1"/>
    </xf>
    <xf numFmtId="4" fontId="7" fillId="0" borderId="0" xfId="6" applyNumberFormat="1" applyFont="1" applyAlignment="1">
      <alignment horizontal="center" vertical="center" wrapText="1"/>
    </xf>
    <xf numFmtId="4" fontId="80" fillId="10" borderId="1" xfId="6" applyNumberFormat="1" applyFont="1" applyFill="1" applyBorder="1" applyAlignment="1">
      <alignment horizontal="center" vertical="center" wrapText="1"/>
    </xf>
    <xf numFmtId="0" fontId="8" fillId="0" borderId="18" xfId="6" applyFont="1" applyBorder="1" applyAlignment="1">
      <alignment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8" fillId="6" borderId="1" xfId="6" applyNumberFormat="1" applyFont="1" applyFill="1" applyBorder="1" applyAlignment="1" applyProtection="1">
      <alignment vertical="center"/>
      <protection locked="0"/>
    </xf>
    <xf numFmtId="4" fontId="8" fillId="0" borderId="1" xfId="6" applyNumberFormat="1" applyFont="1" applyBorder="1" applyAlignment="1">
      <alignment vertical="center"/>
    </xf>
    <xf numFmtId="4" fontId="8" fillId="0" borderId="0" xfId="6" applyNumberFormat="1" applyFont="1" applyAlignment="1">
      <alignment horizontal="center" vertical="center" wrapText="1"/>
    </xf>
    <xf numFmtId="0" fontId="8" fillId="0" borderId="22" xfId="6" applyFont="1" applyBorder="1" applyAlignment="1">
      <alignment vertical="center" wrapText="1"/>
    </xf>
    <xf numFmtId="4" fontId="7" fillId="0" borderId="6" xfId="6" applyNumberFormat="1" applyFont="1" applyBorder="1" applyAlignment="1">
      <alignment horizontal="center" vertical="center" wrapText="1"/>
    </xf>
    <xf numFmtId="4" fontId="8" fillId="6" borderId="6" xfId="6" applyNumberFormat="1" applyFont="1" applyFill="1" applyBorder="1" applyAlignment="1" applyProtection="1">
      <alignment vertical="center"/>
      <protection locked="0"/>
    </xf>
    <xf numFmtId="4" fontId="7" fillId="6" borderId="6" xfId="6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6" applyNumberFormat="1" applyFont="1" applyBorder="1" applyAlignment="1">
      <alignment vertical="center"/>
    </xf>
    <xf numFmtId="4" fontId="7" fillId="0" borderId="3" xfId="6" applyNumberFormat="1" applyFont="1" applyBorder="1" applyAlignment="1">
      <alignment vertical="center"/>
    </xf>
    <xf numFmtId="4" fontId="7" fillId="0" borderId="8" xfId="6" applyNumberFormat="1" applyFont="1" applyBorder="1" applyAlignment="1">
      <alignment horizontal="center" vertical="center" wrapText="1"/>
    </xf>
    <xf numFmtId="4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8" fillId="0" borderId="8" xfId="6" applyFont="1" applyBorder="1" applyAlignment="1">
      <alignment vertical="center"/>
    </xf>
    <xf numFmtId="4" fontId="8" fillId="0" borderId="0" xfId="6" applyNumberFormat="1" applyFont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36" fillId="0" borderId="0" xfId="6" applyFont="1" applyAlignment="1">
      <alignment horizontal="center" vertical="center"/>
    </xf>
    <xf numFmtId="4" fontId="36" fillId="0" borderId="4" xfId="6" applyNumberFormat="1" applyFont="1" applyBorder="1" applyAlignment="1">
      <alignment vertical="center"/>
    </xf>
    <xf numFmtId="4" fontId="7" fillId="11" borderId="1" xfId="6" applyNumberFormat="1" applyFont="1" applyFill="1" applyBorder="1" applyAlignment="1">
      <alignment horizontal="center" vertical="center" wrapText="1"/>
    </xf>
    <xf numFmtId="2" fontId="8" fillId="0" borderId="0" xfId="6" applyNumberFormat="1" applyFont="1" applyAlignment="1">
      <alignment vertical="center"/>
    </xf>
    <xf numFmtId="4" fontId="7" fillId="0" borderId="16" xfId="6" applyNumberFormat="1" applyFont="1" applyBorder="1" applyAlignment="1">
      <alignment vertical="center"/>
    </xf>
    <xf numFmtId="0" fontId="2" fillId="0" borderId="0" xfId="6" applyAlignment="1">
      <alignment vertical="center"/>
    </xf>
    <xf numFmtId="4" fontId="7" fillId="0" borderId="8" xfId="6" applyNumberFormat="1" applyFont="1" applyBorder="1" applyAlignment="1">
      <alignment horizontal="center"/>
    </xf>
    <xf numFmtId="4" fontId="7" fillId="0" borderId="0" xfId="6" applyNumberFormat="1" applyFont="1" applyAlignment="1">
      <alignment horizontal="center"/>
    </xf>
    <xf numFmtId="4" fontId="8" fillId="0" borderId="0" xfId="6" applyNumberFormat="1" applyFont="1" applyAlignment="1">
      <alignment horizontal="center" vertical="top" wrapText="1"/>
    </xf>
    <xf numFmtId="0" fontId="7" fillId="0" borderId="8" xfId="6" applyFont="1" applyBorder="1" applyAlignment="1">
      <alignment horizontal="center" vertical="top" wrapText="1"/>
    </xf>
    <xf numFmtId="0" fontId="3" fillId="0" borderId="0" xfId="6" applyFont="1" applyAlignment="1">
      <alignment vertical="center"/>
    </xf>
    <xf numFmtId="0" fontId="8" fillId="0" borderId="22" xfId="6" applyFont="1" applyBorder="1"/>
    <xf numFmtId="4" fontId="8" fillId="6" borderId="6" xfId="6" applyNumberFormat="1" applyFont="1" applyFill="1" applyBorder="1" applyProtection="1">
      <protection locked="0"/>
    </xf>
    <xf numFmtId="4" fontId="8" fillId="0" borderId="6" xfId="6" applyNumberFormat="1" applyFont="1" applyBorder="1"/>
    <xf numFmtId="4" fontId="7" fillId="0" borderId="16" xfId="6" applyNumberFormat="1" applyFont="1" applyBorder="1"/>
    <xf numFmtId="0" fontId="10" fillId="0" borderId="0" xfId="6" applyFont="1" applyAlignment="1">
      <alignment vertical="center"/>
    </xf>
    <xf numFmtId="0" fontId="36" fillId="0" borderId="4" xfId="6" applyFont="1" applyBorder="1" applyAlignment="1">
      <alignment vertical="center"/>
    </xf>
    <xf numFmtId="0" fontId="2" fillId="0" borderId="23" xfId="6" applyBorder="1"/>
    <xf numFmtId="4" fontId="2" fillId="0" borderId="11" xfId="6" applyNumberFormat="1" applyBorder="1"/>
    <xf numFmtId="44" fontId="37" fillId="8" borderId="3" xfId="3" applyFont="1" applyFill="1" applyBorder="1" applyAlignment="1" applyProtection="1">
      <alignment vertical="center"/>
    </xf>
    <xf numFmtId="2" fontId="50" fillId="0" borderId="0" xfId="6" applyNumberFormat="1" applyFont="1" applyAlignment="1">
      <alignment vertical="center" wrapText="1"/>
    </xf>
    <xf numFmtId="0" fontId="51" fillId="0" borderId="0" xfId="6" applyFont="1" applyAlignment="1">
      <alignment horizontal="center" vertical="center"/>
    </xf>
    <xf numFmtId="0" fontId="52" fillId="0" borderId="0" xfId="6" applyFont="1" applyAlignment="1">
      <alignment horizontal="left" vertical="center" indent="5"/>
    </xf>
    <xf numFmtId="0" fontId="15" fillId="0" borderId="0" xfId="6" applyFont="1" applyAlignment="1">
      <alignment horizontal="justify" vertical="center"/>
    </xf>
    <xf numFmtId="0" fontId="53" fillId="0" borderId="0" xfId="6" applyFont="1" applyAlignment="1">
      <alignment horizontal="center" vertical="center"/>
    </xf>
    <xf numFmtId="0" fontId="54" fillId="0" borderId="0" xfId="6" applyFont="1" applyAlignment="1">
      <alignment horizontal="justify" vertical="center"/>
    </xf>
    <xf numFmtId="0" fontId="83" fillId="3" borderId="1" xfId="6" applyFont="1" applyFill="1" applyBorder="1" applyAlignment="1">
      <alignment vertical="center" wrapText="1"/>
    </xf>
    <xf numFmtId="44" fontId="84" fillId="9" borderId="1" xfId="3" applyFont="1" applyFill="1" applyBorder="1" applyAlignment="1" applyProtection="1">
      <alignment vertical="center" wrapText="1"/>
      <protection locked="0"/>
    </xf>
    <xf numFmtId="44" fontId="84" fillId="3" borderId="1" xfId="3" applyFont="1" applyFill="1" applyBorder="1" applyAlignment="1" applyProtection="1">
      <alignment vertical="center" wrapText="1"/>
    </xf>
    <xf numFmtId="0" fontId="81" fillId="3" borderId="1" xfId="6" applyFont="1" applyFill="1" applyBorder="1" applyAlignment="1">
      <alignment vertical="center" wrapText="1"/>
    </xf>
    <xf numFmtId="0" fontId="55" fillId="0" borderId="0" xfId="6" applyFont="1" applyAlignment="1">
      <alignment vertical="center" wrapText="1"/>
    </xf>
    <xf numFmtId="2" fontId="40" fillId="0" borderId="0" xfId="6" applyNumberFormat="1" applyFont="1" applyAlignment="1">
      <alignment vertical="center" wrapText="1"/>
    </xf>
    <xf numFmtId="0" fontId="15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2" fontId="2" fillId="0" borderId="0" xfId="6" applyNumberFormat="1"/>
    <xf numFmtId="0" fontId="17" fillId="0" borderId="0" xfId="6" applyFont="1" applyAlignment="1">
      <alignment horizontal="center" vertical="center"/>
    </xf>
    <xf numFmtId="0" fontId="62" fillId="0" borderId="0" xfId="6" applyFont="1" applyAlignment="1">
      <alignment vertical="center" wrapText="1"/>
    </xf>
    <xf numFmtId="0" fontId="36" fillId="0" borderId="25" xfId="6" applyFont="1" applyBorder="1"/>
    <xf numFmtId="0" fontId="43" fillId="0" borderId="7" xfId="6" applyFont="1" applyBorder="1"/>
    <xf numFmtId="0" fontId="21" fillId="0" borderId="7" xfId="6" applyFont="1" applyBorder="1"/>
    <xf numFmtId="44" fontId="38" fillId="6" borderId="5" xfId="3" applyFont="1" applyFill="1" applyBorder="1" applyAlignment="1" applyProtection="1">
      <alignment horizontal="right"/>
      <protection locked="0"/>
    </xf>
    <xf numFmtId="0" fontId="36" fillId="0" borderId="8" xfId="6" applyFont="1" applyBorder="1"/>
    <xf numFmtId="0" fontId="21" fillId="0" borderId="0" xfId="6" applyFont="1"/>
    <xf numFmtId="44" fontId="38" fillId="6" borderId="4" xfId="3" applyFont="1" applyFill="1" applyBorder="1" applyAlignment="1" applyProtection="1">
      <alignment horizontal="right"/>
      <protection locked="0"/>
    </xf>
    <xf numFmtId="0" fontId="45" fillId="0" borderId="8" xfId="6" applyFont="1" applyBorder="1" applyAlignment="1">
      <alignment vertical="top"/>
    </xf>
    <xf numFmtId="0" fontId="37" fillId="8" borderId="0" xfId="6" applyFont="1" applyFill="1" applyAlignment="1">
      <alignment horizontal="center"/>
    </xf>
    <xf numFmtId="44" fontId="37" fillId="8" borderId="4" xfId="3" applyFont="1" applyFill="1" applyBorder="1" applyAlignment="1" applyProtection="1">
      <alignment horizontal="right"/>
    </xf>
    <xf numFmtId="0" fontId="39" fillId="0" borderId="8" xfId="6" applyFont="1" applyBorder="1" applyAlignment="1">
      <alignment vertical="top" wrapText="1"/>
    </xf>
    <xf numFmtId="0" fontId="39" fillId="0" borderId="0" xfId="6" applyFont="1" applyAlignment="1">
      <alignment vertical="top" wrapText="1"/>
    </xf>
    <xf numFmtId="0" fontId="39" fillId="0" borderId="23" xfId="6" applyFont="1" applyBorder="1" applyAlignment="1">
      <alignment vertical="top" wrapText="1"/>
    </xf>
    <xf numFmtId="0" fontId="39" fillId="0" borderId="11" xfId="6" applyFont="1" applyBorder="1" applyAlignment="1">
      <alignment vertical="top" wrapText="1"/>
    </xf>
    <xf numFmtId="0" fontId="2" fillId="0" borderId="11" xfId="6" applyBorder="1"/>
    <xf numFmtId="0" fontId="2" fillId="0" borderId="12" xfId="6" applyBorder="1"/>
    <xf numFmtId="0" fontId="62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3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36" fillId="4" borderId="3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0" applyNumberFormat="1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1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44" fontId="0" fillId="0" borderId="0" xfId="0" applyNumberFormat="1"/>
    <xf numFmtId="0" fontId="63" fillId="0" borderId="0" xfId="0" applyFont="1"/>
    <xf numFmtId="14" fontId="35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3" fillId="0" borderId="0" xfId="0" applyFont="1"/>
    <xf numFmtId="44" fontId="46" fillId="7" borderId="33" xfId="5" applyNumberFormat="1" applyFont="1" applyFill="1" applyBorder="1"/>
    <xf numFmtId="16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7" fillId="11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vertical="top"/>
    </xf>
    <xf numFmtId="0" fontId="0" fillId="0" borderId="11" xfId="0" applyBorder="1"/>
    <xf numFmtId="0" fontId="2" fillId="0" borderId="0" xfId="0" applyFont="1" applyAlignment="1">
      <alignment vertical="top" wrapText="1"/>
    </xf>
    <xf numFmtId="0" fontId="2" fillId="0" borderId="0" xfId="0" quotePrefix="1" applyFont="1"/>
    <xf numFmtId="2" fontId="78" fillId="0" borderId="0" xfId="6" applyNumberFormat="1" applyFont="1" applyAlignment="1">
      <alignment horizontal="left" vertical="top"/>
    </xf>
    <xf numFmtId="0" fontId="85" fillId="0" borderId="0" xfId="0" applyFont="1" applyAlignment="1">
      <alignment horizontal="center" vertical="center"/>
    </xf>
    <xf numFmtId="169" fontId="6" fillId="6" borderId="1" xfId="6" applyNumberFormat="1" applyFont="1" applyFill="1" applyBorder="1" applyAlignment="1" applyProtection="1">
      <alignment vertical="center" wrapText="1"/>
      <protection locked="0"/>
    </xf>
    <xf numFmtId="0" fontId="59" fillId="0" borderId="0" xfId="1" applyFont="1" applyFill="1" applyBorder="1" applyAlignment="1" applyProtection="1"/>
    <xf numFmtId="166" fontId="46" fillId="0" borderId="0" xfId="5" applyNumberFormat="1" applyFont="1"/>
    <xf numFmtId="0" fontId="87" fillId="6" borderId="34" xfId="1" applyFont="1" applyFill="1" applyBorder="1" applyAlignment="1" applyProtection="1">
      <alignment horizontal="right"/>
      <protection locked="0"/>
    </xf>
    <xf numFmtId="14" fontId="2" fillId="6" borderId="34" xfId="5" applyNumberFormat="1" applyFill="1" applyBorder="1" applyAlignment="1" applyProtection="1">
      <alignment horizontal="right"/>
      <protection locked="0"/>
    </xf>
    <xf numFmtId="0" fontId="2" fillId="6" borderId="34" xfId="5" applyFill="1" applyBorder="1" applyAlignment="1" applyProtection="1">
      <alignment horizontal="right"/>
      <protection locked="0"/>
    </xf>
    <xf numFmtId="0" fontId="3" fillId="6" borderId="34" xfId="5" applyFont="1" applyFill="1" applyBorder="1" applyAlignment="1" applyProtection="1">
      <alignment horizontal="right"/>
      <protection locked="0"/>
    </xf>
    <xf numFmtId="0" fontId="41" fillId="6" borderId="0" xfId="5" applyFont="1" applyFill="1" applyAlignment="1" applyProtection="1">
      <alignment horizontal="right"/>
      <protection locked="0"/>
    </xf>
    <xf numFmtId="0" fontId="3" fillId="0" borderId="0" xfId="5" applyFont="1" applyAlignment="1">
      <alignment vertical="center"/>
    </xf>
    <xf numFmtId="0" fontId="71" fillId="0" borderId="0" xfId="5" applyFont="1" applyAlignment="1">
      <alignment horizontal="left" vertical="center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0" fontId="8" fillId="0" borderId="18" xfId="0" applyFont="1" applyBorder="1"/>
    <xf numFmtId="4" fontId="8" fillId="0" borderId="1" xfId="0" applyNumberFormat="1" applyFont="1" applyBorder="1"/>
    <xf numFmtId="0" fontId="64" fillId="13" borderId="0" xfId="5" applyFont="1" applyFill="1" applyAlignment="1" applyProtection="1">
      <alignment horizontal="center" vertical="center"/>
      <protection locked="0"/>
    </xf>
    <xf numFmtId="0" fontId="92" fillId="0" borderId="0" xfId="5" applyFont="1"/>
    <xf numFmtId="0" fontId="3" fillId="6" borderId="34" xfId="5" applyFont="1" applyFill="1" applyBorder="1" applyAlignment="1" applyProtection="1">
      <alignment horizontal="right"/>
      <protection locked="0"/>
    </xf>
    <xf numFmtId="0" fontId="2" fillId="6" borderId="52" xfId="5" applyFill="1" applyBorder="1" applyAlignment="1" applyProtection="1">
      <alignment horizontal="right"/>
      <protection locked="0"/>
    </xf>
    <xf numFmtId="0" fontId="2" fillId="6" borderId="34" xfId="5" applyFill="1" applyBorder="1" applyAlignment="1" applyProtection="1">
      <alignment horizontal="right"/>
      <protection locked="0"/>
    </xf>
    <xf numFmtId="49" fontId="7" fillId="6" borderId="35" xfId="5" applyNumberFormat="1" applyFont="1" applyFill="1" applyBorder="1" applyAlignment="1" applyProtection="1">
      <alignment horizontal="right" vertical="center"/>
      <protection locked="0"/>
    </xf>
    <xf numFmtId="49" fontId="7" fillId="6" borderId="36" xfId="5" applyNumberFormat="1" applyFont="1" applyFill="1" applyBorder="1" applyAlignment="1" applyProtection="1">
      <alignment horizontal="right" vertical="center"/>
      <protection locked="0"/>
    </xf>
    <xf numFmtId="14" fontId="2" fillId="6" borderId="52" xfId="5" applyNumberFormat="1" applyFill="1" applyBorder="1" applyAlignment="1" applyProtection="1">
      <alignment horizontal="right"/>
      <protection locked="0"/>
    </xf>
    <xf numFmtId="14" fontId="41" fillId="6" borderId="0" xfId="5" applyNumberFormat="1" applyFont="1" applyFill="1" applyAlignment="1" applyProtection="1">
      <alignment horizontal="right"/>
      <protection locked="0"/>
    </xf>
    <xf numFmtId="0" fontId="41" fillId="6" borderId="0" xfId="5" applyFont="1" applyFill="1" applyAlignment="1" applyProtection="1">
      <alignment horizontal="right"/>
      <protection locked="0"/>
    </xf>
    <xf numFmtId="0" fontId="35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horizontal="left" vertical="center" wrapText="1"/>
    </xf>
    <xf numFmtId="14" fontId="72" fillId="0" borderId="0" xfId="5" applyNumberFormat="1" applyFont="1" applyAlignment="1">
      <alignment horizontal="left"/>
    </xf>
    <xf numFmtId="0" fontId="3" fillId="0" borderId="0" xfId="5" applyFont="1" applyAlignment="1">
      <alignment horizontal="left"/>
    </xf>
    <xf numFmtId="14" fontId="31" fillId="0" borderId="2" xfId="6" applyNumberFormat="1" applyFont="1" applyBorder="1" applyAlignment="1">
      <alignment horizontal="left" indent="9"/>
    </xf>
    <xf numFmtId="14" fontId="31" fillId="0" borderId="17" xfId="6" applyNumberFormat="1" applyFont="1" applyBorder="1" applyAlignment="1">
      <alignment horizontal="left" indent="9"/>
    </xf>
    <xf numFmtId="0" fontId="31" fillId="0" borderId="26" xfId="5" applyFont="1" applyBorder="1" applyAlignment="1">
      <alignment horizontal="left"/>
    </xf>
    <xf numFmtId="0" fontId="57" fillId="3" borderId="6" xfId="5" applyFont="1" applyFill="1" applyBorder="1" applyAlignment="1">
      <alignment horizontal="center" vertical="center" wrapText="1"/>
    </xf>
    <xf numFmtId="0" fontId="57" fillId="3" borderId="9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5"/>
    </xf>
    <xf numFmtId="0" fontId="3" fillId="0" borderId="46" xfId="0" applyFont="1" applyBorder="1" applyAlignment="1">
      <alignment horizontal="left" vertical="center" wrapText="1" indent="5"/>
    </xf>
    <xf numFmtId="0" fontId="5" fillId="0" borderId="0" xfId="5" applyFont="1" applyAlignment="1">
      <alignment horizontal="left" vertical="top" indent="5"/>
    </xf>
    <xf numFmtId="0" fontId="5" fillId="0" borderId="46" xfId="5" applyFont="1" applyBorder="1" applyAlignment="1">
      <alignment horizontal="left" vertical="top" indent="5"/>
    </xf>
    <xf numFmtId="0" fontId="46" fillId="0" borderId="2" xfId="6" applyFont="1" applyBorder="1" applyAlignment="1">
      <alignment horizontal="left" vertical="center" indent="9"/>
    </xf>
    <xf numFmtId="0" fontId="46" fillId="0" borderId="17" xfId="6" applyFont="1" applyBorder="1" applyAlignment="1">
      <alignment horizontal="left" vertical="center" indent="9"/>
    </xf>
    <xf numFmtId="14" fontId="2" fillId="6" borderId="34" xfId="5" applyNumberFormat="1" applyFill="1" applyBorder="1" applyAlignment="1" applyProtection="1">
      <alignment horizontal="right"/>
      <protection locked="0"/>
    </xf>
    <xf numFmtId="0" fontId="38" fillId="0" borderId="0" xfId="5" applyFont="1" applyAlignment="1">
      <alignment horizontal="center" vertical="center"/>
    </xf>
    <xf numFmtId="0" fontId="58" fillId="6" borderId="0" xfId="5" applyFont="1" applyFill="1" applyAlignment="1">
      <alignment horizontal="left" vertical="top" wrapText="1"/>
    </xf>
    <xf numFmtId="0" fontId="64" fillId="6" borderId="35" xfId="5" applyFont="1" applyFill="1" applyBorder="1" applyAlignment="1" applyProtection="1">
      <alignment horizontal="center" vertical="center"/>
      <protection locked="0"/>
    </xf>
    <xf numFmtId="0" fontId="64" fillId="6" borderId="36" xfId="5" applyFont="1" applyFill="1" applyBorder="1" applyAlignment="1" applyProtection="1">
      <alignment horizontal="center" vertical="center"/>
      <protection locked="0"/>
    </xf>
    <xf numFmtId="14" fontId="93" fillId="0" borderId="0" xfId="5" applyNumberFormat="1" applyFont="1" applyAlignment="1">
      <alignment horizontal="left" vertical="center" wrapText="1"/>
    </xf>
    <xf numFmtId="14" fontId="72" fillId="0" borderId="0" xfId="5" applyNumberFormat="1" applyFont="1" applyAlignment="1">
      <alignment horizontal="left" vertical="center" wrapText="1"/>
    </xf>
    <xf numFmtId="0" fontId="60" fillId="0" borderId="27" xfId="0" applyFont="1" applyBorder="1" applyAlignment="1">
      <alignment horizontal="center" vertical="center" textRotation="90" wrapText="1"/>
    </xf>
    <xf numFmtId="0" fontId="60" fillId="0" borderId="9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169" fontId="20" fillId="6" borderId="34" xfId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wrapText="1"/>
    </xf>
    <xf numFmtId="169" fontId="23" fillId="6" borderId="0" xfId="1" applyNumberFormat="1" applyFont="1" applyFill="1" applyBorder="1" applyAlignment="1" applyProtection="1">
      <alignment horizontal="center" vertical="center"/>
    </xf>
    <xf numFmtId="169" fontId="23" fillId="6" borderId="34" xfId="1" applyNumberFormat="1" applyFont="1" applyFill="1" applyBorder="1" applyAlignment="1" applyProtection="1">
      <alignment horizontal="center" vertical="center"/>
    </xf>
    <xf numFmtId="0" fontId="87" fillId="6" borderId="34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36" fillId="2" borderId="15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" fontId="8" fillId="0" borderId="6" xfId="0" applyNumberFormat="1" applyFont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/>
    </xf>
    <xf numFmtId="2" fontId="79" fillId="0" borderId="39" xfId="6" applyNumberFormat="1" applyFont="1" applyBorder="1" applyAlignment="1">
      <alignment horizontal="left" vertical="top" indent="1"/>
    </xf>
    <xf numFmtId="2" fontId="79" fillId="0" borderId="40" xfId="6" applyNumberFormat="1" applyFont="1" applyBorder="1" applyAlignment="1">
      <alignment horizontal="left" vertical="top" indent="1"/>
    </xf>
    <xf numFmtId="2" fontId="79" fillId="0" borderId="41" xfId="6" applyNumberFormat="1" applyFont="1" applyBorder="1" applyAlignment="1">
      <alignment horizontal="left" vertical="top" indent="1"/>
    </xf>
    <xf numFmtId="0" fontId="36" fillId="8" borderId="14" xfId="6" applyFont="1" applyFill="1" applyBorder="1" applyAlignment="1">
      <alignment horizontal="center" vertical="center" wrapText="1"/>
    </xf>
    <xf numFmtId="0" fontId="36" fillId="8" borderId="15" xfId="6" applyFont="1" applyFill="1" applyBorder="1" applyAlignment="1">
      <alignment horizontal="center" vertical="center" wrapText="1"/>
    </xf>
    <xf numFmtId="0" fontId="36" fillId="8" borderId="16" xfId="6" applyFont="1" applyFill="1" applyBorder="1" applyAlignment="1">
      <alignment horizontal="center" vertical="center" wrapText="1"/>
    </xf>
    <xf numFmtId="0" fontId="60" fillId="3" borderId="30" xfId="6" applyFont="1" applyFill="1" applyBorder="1" applyAlignment="1">
      <alignment horizontal="center" vertical="center" textRotation="90"/>
    </xf>
    <xf numFmtId="0" fontId="60" fillId="3" borderId="31" xfId="6" applyFont="1" applyFill="1" applyBorder="1" applyAlignment="1">
      <alignment horizontal="center" vertical="center" textRotation="90"/>
    </xf>
    <xf numFmtId="0" fontId="61" fillId="3" borderId="24" xfId="6" applyFont="1" applyFill="1" applyBorder="1" applyAlignment="1">
      <alignment horizontal="center" vertical="center" wrapText="1"/>
    </xf>
    <xf numFmtId="0" fontId="61" fillId="3" borderId="28" xfId="6" applyFont="1" applyFill="1" applyBorder="1" applyAlignment="1">
      <alignment horizontal="center" vertical="center" wrapText="1"/>
    </xf>
    <xf numFmtId="0" fontId="61" fillId="3" borderId="29" xfId="6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61" fillId="3" borderId="28" xfId="0" applyFont="1" applyFill="1" applyBorder="1" applyAlignment="1">
      <alignment horizontal="center" vertical="center" wrapText="1"/>
    </xf>
    <xf numFmtId="0" fontId="61" fillId="12" borderId="29" xfId="0" applyFont="1" applyFill="1" applyBorder="1" applyAlignment="1">
      <alignment horizontal="center" vertical="center" wrapText="1"/>
    </xf>
    <xf numFmtId="0" fontId="61" fillId="12" borderId="28" xfId="0" applyFont="1" applyFill="1" applyBorder="1" applyAlignment="1">
      <alignment horizontal="center" vertical="center" wrapText="1"/>
    </xf>
    <xf numFmtId="14" fontId="61" fillId="0" borderId="13" xfId="6" applyNumberFormat="1" applyFont="1" applyBorder="1" applyAlignment="1">
      <alignment horizontal="center" vertical="center"/>
    </xf>
    <xf numFmtId="14" fontId="61" fillId="0" borderId="17" xfId="6" applyNumberFormat="1" applyFont="1" applyBorder="1" applyAlignment="1">
      <alignment horizontal="center" vertical="center"/>
    </xf>
    <xf numFmtId="14" fontId="61" fillId="0" borderId="2" xfId="6" applyNumberFormat="1" applyFont="1" applyBorder="1" applyAlignment="1">
      <alignment horizontal="center" vertical="center"/>
    </xf>
    <xf numFmtId="14" fontId="61" fillId="0" borderId="19" xfId="6" applyNumberFormat="1" applyFont="1" applyBorder="1" applyAlignment="1">
      <alignment horizontal="center" vertical="center"/>
    </xf>
    <xf numFmtId="1" fontId="61" fillId="0" borderId="2" xfId="0" applyNumberFormat="1" applyFont="1" applyBorder="1" applyAlignment="1">
      <alignment horizontal="center" vertical="center"/>
    </xf>
    <xf numFmtId="1" fontId="61" fillId="0" borderId="19" xfId="0" applyNumberFormat="1" applyFont="1" applyBorder="1" applyAlignment="1">
      <alignment horizontal="center" vertical="center"/>
    </xf>
    <xf numFmtId="1" fontId="61" fillId="12" borderId="2" xfId="0" applyNumberFormat="1" applyFont="1" applyFill="1" applyBorder="1" applyAlignment="1">
      <alignment horizontal="center" vertical="center"/>
    </xf>
    <xf numFmtId="1" fontId="61" fillId="12" borderId="19" xfId="0" applyNumberFormat="1" applyFont="1" applyFill="1" applyBorder="1" applyAlignment="1">
      <alignment horizontal="center" vertical="center"/>
    </xf>
    <xf numFmtId="0" fontId="36" fillId="9" borderId="14" xfId="6" applyFont="1" applyFill="1" applyBorder="1" applyAlignment="1">
      <alignment horizontal="left" vertical="center" wrapText="1"/>
    </xf>
    <xf numFmtId="0" fontId="36" fillId="9" borderId="15" xfId="6" applyFont="1" applyFill="1" applyBorder="1" applyAlignment="1">
      <alignment horizontal="left" vertical="center" wrapText="1"/>
    </xf>
    <xf numFmtId="0" fontId="36" fillId="9" borderId="16" xfId="6" applyFont="1" applyFill="1" applyBorder="1" applyAlignment="1">
      <alignment horizontal="left" vertical="center" wrapText="1"/>
    </xf>
    <xf numFmtId="0" fontId="7" fillId="0" borderId="14" xfId="6" applyFont="1" applyBorder="1" applyAlignment="1">
      <alignment horizontal="center"/>
    </xf>
    <xf numFmtId="0" fontId="7" fillId="0" borderId="16" xfId="6" applyFont="1" applyBorder="1" applyAlignment="1">
      <alignment horizontal="center"/>
    </xf>
    <xf numFmtId="4" fontId="7" fillId="0" borderId="14" xfId="6" applyNumberFormat="1" applyFont="1" applyBorder="1" applyAlignment="1">
      <alignment horizontal="center"/>
    </xf>
    <xf numFmtId="4" fontId="7" fillId="0" borderId="16" xfId="6" applyNumberFormat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17" xfId="6" applyFont="1" applyBorder="1" applyAlignment="1">
      <alignment horizontal="center"/>
    </xf>
    <xf numFmtId="0" fontId="7" fillId="3" borderId="2" xfId="6" applyFont="1" applyFill="1" applyBorder="1" applyAlignment="1">
      <alignment horizontal="left" vertical="center" wrapText="1" indent="1"/>
    </xf>
    <xf numFmtId="0" fontId="7" fillId="3" borderId="17" xfId="6" applyFont="1" applyFill="1" applyBorder="1" applyAlignment="1">
      <alignment horizontal="left" vertical="center" wrapText="1" indent="1"/>
    </xf>
    <xf numFmtId="0" fontId="8" fillId="0" borderId="1" xfId="6" applyFont="1" applyBorder="1" applyAlignment="1">
      <alignment horizontal="left" vertical="center" wrapText="1"/>
    </xf>
    <xf numFmtId="2" fontId="78" fillId="0" borderId="42" xfId="6" applyNumberFormat="1" applyFont="1" applyBorder="1" applyAlignment="1" applyProtection="1">
      <alignment horizontal="left" vertical="top"/>
      <protection locked="0"/>
    </xf>
    <xf numFmtId="2" fontId="78" fillId="0" borderId="43" xfId="6" applyNumberFormat="1" applyFont="1" applyBorder="1" applyAlignment="1" applyProtection="1">
      <alignment horizontal="left" vertical="top"/>
      <protection locked="0"/>
    </xf>
    <xf numFmtId="2" fontId="78" fillId="0" borderId="44" xfId="6" applyNumberFormat="1" applyFont="1" applyBorder="1" applyAlignment="1" applyProtection="1">
      <alignment horizontal="left" vertical="top"/>
      <protection locked="0"/>
    </xf>
    <xf numFmtId="2" fontId="78" fillId="0" borderId="45" xfId="6" applyNumberFormat="1" applyFont="1" applyBorder="1" applyAlignment="1" applyProtection="1">
      <alignment horizontal="left" vertical="top"/>
      <protection locked="0"/>
    </xf>
    <xf numFmtId="2" fontId="78" fillId="0" borderId="0" xfId="6" applyNumberFormat="1" applyFont="1" applyAlignment="1" applyProtection="1">
      <alignment horizontal="left" vertical="top"/>
      <protection locked="0"/>
    </xf>
    <xf numFmtId="2" fontId="78" fillId="0" borderId="46" xfId="6" applyNumberFormat="1" applyFont="1" applyBorder="1" applyAlignment="1" applyProtection="1">
      <alignment horizontal="left" vertical="top"/>
      <protection locked="0"/>
    </xf>
    <xf numFmtId="2" fontId="78" fillId="0" borderId="47" xfId="6" applyNumberFormat="1" applyFont="1" applyBorder="1" applyAlignment="1" applyProtection="1">
      <alignment horizontal="left" vertical="top"/>
      <protection locked="0"/>
    </xf>
    <xf numFmtId="2" fontId="78" fillId="0" borderId="48" xfId="6" applyNumberFormat="1" applyFont="1" applyBorder="1" applyAlignment="1" applyProtection="1">
      <alignment horizontal="left" vertical="top"/>
      <protection locked="0"/>
    </xf>
    <xf numFmtId="2" fontId="78" fillId="0" borderId="49" xfId="6" applyNumberFormat="1" applyFont="1" applyBorder="1" applyAlignment="1" applyProtection="1">
      <alignment horizontal="left" vertical="top"/>
      <protection locked="0"/>
    </xf>
    <xf numFmtId="4" fontId="7" fillId="0" borderId="15" xfId="6" applyNumberFormat="1" applyFont="1" applyBorder="1" applyAlignment="1">
      <alignment horizontal="center"/>
    </xf>
    <xf numFmtId="0" fontId="22" fillId="0" borderId="4" xfId="6" applyFont="1" applyBorder="1" applyAlignment="1">
      <alignment horizontal="right" vertical="center"/>
    </xf>
    <xf numFmtId="0" fontId="21" fillId="0" borderId="4" xfId="6" applyFont="1" applyBorder="1" applyAlignment="1">
      <alignment horizontal="right" vertical="center"/>
    </xf>
    <xf numFmtId="2" fontId="36" fillId="9" borderId="25" xfId="6" applyNumberFormat="1" applyFont="1" applyFill="1" applyBorder="1" applyAlignment="1">
      <alignment horizontal="center" vertical="center"/>
    </xf>
    <xf numFmtId="2" fontId="36" fillId="9" borderId="5" xfId="6" applyNumberFormat="1" applyFont="1" applyFill="1" applyBorder="1" applyAlignment="1">
      <alignment horizontal="center" vertical="center"/>
    </xf>
    <xf numFmtId="2" fontId="36" fillId="9" borderId="23" xfId="6" applyNumberFormat="1" applyFont="1" applyFill="1" applyBorder="1" applyAlignment="1">
      <alignment horizontal="center" vertical="center"/>
    </xf>
    <xf numFmtId="2" fontId="36" fillId="9" borderId="12" xfId="6" applyNumberFormat="1" applyFont="1" applyFill="1" applyBorder="1" applyAlignment="1">
      <alignment horizontal="center" vertical="center"/>
    </xf>
    <xf numFmtId="44" fontId="36" fillId="9" borderId="30" xfId="3" applyFont="1" applyFill="1" applyBorder="1" applyAlignment="1" applyProtection="1">
      <alignment horizontal="center" vertical="center"/>
    </xf>
    <xf numFmtId="44" fontId="36" fillId="9" borderId="31" xfId="3" applyFont="1" applyFill="1" applyBorder="1" applyAlignment="1" applyProtection="1">
      <alignment horizontal="center" vertical="center"/>
    </xf>
    <xf numFmtId="0" fontId="80" fillId="10" borderId="1" xfId="6" applyFont="1" applyFill="1" applyBorder="1" applyAlignment="1">
      <alignment horizontal="center" vertical="center" wrapText="1"/>
    </xf>
    <xf numFmtId="0" fontId="8" fillId="0" borderId="6" xfId="6" applyFont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 vertical="center" wrapText="1"/>
    </xf>
    <xf numFmtId="4" fontId="7" fillId="0" borderId="15" xfId="6" applyNumberFormat="1" applyFont="1" applyBorder="1" applyAlignment="1">
      <alignment horizontal="center" vertical="center" wrapText="1"/>
    </xf>
    <xf numFmtId="4" fontId="7" fillId="0" borderId="16" xfId="6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56" xfId="0" applyFont="1" applyFill="1" applyBorder="1" applyAlignment="1" applyProtection="1">
      <alignment horizontal="center" vertical="center" wrapText="1"/>
      <protection locked="0"/>
    </xf>
    <xf numFmtId="2" fontId="50" fillId="8" borderId="14" xfId="6" applyNumberFormat="1" applyFont="1" applyFill="1" applyBorder="1" applyAlignment="1">
      <alignment horizontal="center" vertical="center" wrapText="1"/>
    </xf>
    <xf numFmtId="2" fontId="50" fillId="8" borderId="15" xfId="6" applyNumberFormat="1" applyFont="1" applyFill="1" applyBorder="1" applyAlignment="1">
      <alignment horizontal="center" vertical="center" wrapText="1"/>
    </xf>
    <xf numFmtId="2" fontId="50" fillId="8" borderId="16" xfId="6" applyNumberFormat="1" applyFont="1" applyFill="1" applyBorder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81" fillId="3" borderId="6" xfId="6" applyFont="1" applyFill="1" applyBorder="1" applyAlignment="1">
      <alignment horizontal="center" vertical="center" wrapText="1"/>
    </xf>
    <xf numFmtId="0" fontId="81" fillId="3" borderId="9" xfId="6" applyFont="1" applyFill="1" applyBorder="1" applyAlignment="1">
      <alignment horizontal="center" vertical="center" wrapText="1"/>
    </xf>
    <xf numFmtId="0" fontId="82" fillId="3" borderId="6" xfId="6" applyFont="1" applyFill="1" applyBorder="1" applyAlignment="1">
      <alignment horizontal="center" vertical="center" wrapText="1"/>
    </xf>
    <xf numFmtId="0" fontId="82" fillId="3" borderId="9" xfId="6" applyFont="1" applyFill="1" applyBorder="1" applyAlignment="1">
      <alignment horizontal="center" vertical="center" wrapText="1"/>
    </xf>
  </cellXfs>
  <cellStyles count="7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2 2" xfId="6" xr:uid="{00000000-0005-0000-0000-000005000000}"/>
    <cellStyle name="Normal 3" xfId="5" xr:uid="{00000000-0005-0000-0000-000006000000}"/>
  </cellStyles>
  <dxfs count="3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base forfaitaire horaire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/>
            <a:t> Dès lors que l'établissement sollicite la prise en charge de frais de traitements </a:t>
          </a:r>
          <a:r>
            <a:rPr lang="fr-FR" sz="1200" b="1" u="sng"/>
            <a:t>sur des formations courtes</a:t>
          </a:r>
          <a:r>
            <a:rPr lang="fr-FR" sz="1200"/>
            <a:t>, une forfait unique à </a:t>
          </a:r>
          <a:r>
            <a:rPr lang="fr-FR" sz="1200" b="1"/>
            <a:t>21,61 euros / heure </a:t>
          </a:r>
          <a:r>
            <a:rPr lang="fr-FR" sz="1200"/>
            <a:t>(y compris les charges patronales) s'applique à tous les établissements adhérents à l'agrément PLAN, quelle que soit leur taille ou catégorie.</a:t>
          </a:r>
          <a:endParaRPr lang="fr-FR" sz="1200" b="1"/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l'intitulé </a:t>
          </a:r>
          <a:r>
            <a:rPr lang="fr-FR" sz="1200" b="1" u="sng">
              <a:latin typeface="+mn-lt"/>
            </a:rPr>
            <a:t>complet</a:t>
          </a:r>
          <a:r>
            <a:rPr lang="fr-FR" sz="1200" b="1">
              <a:latin typeface="+mn-lt"/>
            </a:rPr>
            <a:t>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 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r>
            <a:rPr lang="fr-FR" sz="1200" b="0"/>
            <a:t>Renseigner une durée de formation </a:t>
          </a:r>
          <a:r>
            <a:rPr lang="fr-FR" sz="1200" b="1" i="1">
              <a:solidFill>
                <a:srgbClr val="0070C0"/>
              </a:solidFill>
            </a:rPr>
            <a:t>en nombre d'heures</a:t>
          </a:r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0783AC1C-22A5-42CD-91F0-9FD46CB7331A}">
      <dgm:prSet phldrT="[Texte]" custT="1"/>
      <dgm:spPr/>
      <dgm:t>
        <a:bodyPr/>
        <a:lstStyle/>
        <a:p>
          <a:pPr algn="l"/>
          <a:r>
            <a:rPr lang="fr-FR" sz="1200"/>
            <a:t> Le forfait s'applique systématiquement et obligatoirement pour tous les dossiers financés ou cofinancés sur les crédits mutualisés.</a:t>
          </a:r>
        </a:p>
      </dgm:t>
    </dgm:pt>
    <dgm:pt modelId="{E9564933-1BA3-4874-8408-D8984B5BD72A}" type="parTrans" cxnId="{E11C8024-F5F7-4EC2-A356-CBC7B0F73086}">
      <dgm:prSet/>
      <dgm:spPr/>
      <dgm:t>
        <a:bodyPr/>
        <a:lstStyle/>
        <a:p>
          <a:endParaRPr lang="fr-FR"/>
        </a:p>
      </dgm:t>
    </dgm:pt>
    <dgm:pt modelId="{61AE122F-FCE5-41E2-ABF2-19A2FA46ADFD}" type="sibTrans" cxnId="{E11C8024-F5F7-4EC2-A356-CBC7B0F73086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 custScaleY="127570" custLinFactNeighborY="752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5B08AB0E-7658-482B-8E6A-A8C370EC686F}" type="presOf" srcId="{963B53E6-CCCD-4839-A0D3-AABC7037921F}" destId="{477A4118-54A4-4272-9D09-AA87FF29D262}" srcOrd="0" destOrd="1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FB437814-92A1-4E9A-9B6C-3C16D8381C69}" type="presOf" srcId="{608DE6E1-9B32-46EA-B0B5-0CC5CD4B07A7}" destId="{477A4118-54A4-4272-9D09-AA87FF29D262}" srcOrd="0" destOrd="0" presId="urn:microsoft.com/office/officeart/2005/8/layout/chevron2"/>
    <dgm:cxn modelId="{D46D7318-EB2F-4027-AB95-8D072A24EED1}" type="presOf" srcId="{62BD4A1F-188F-4E2A-BC8C-14069AC4EC8D}" destId="{E52B1864-E74F-4AEC-B3A2-000CBFCC1621}" srcOrd="0" destOrd="1" presId="urn:microsoft.com/office/officeart/2005/8/layout/chevron2"/>
    <dgm:cxn modelId="{E11C8024-F5F7-4EC2-A356-CBC7B0F73086}" srcId="{6738F964-C909-42CE-90BF-5B4A737A8A62}" destId="{0783AC1C-22A5-42CD-91F0-9FD46CB7331A}" srcOrd="1" destOrd="0" parTransId="{E9564933-1BA3-4874-8408-D8984B5BD72A}" sibTransId="{61AE122F-FCE5-41E2-ABF2-19A2FA46ADFD}"/>
    <dgm:cxn modelId="{F5DE7A25-FE4A-4D4A-9B61-AF2BF1A09B13}" srcId="{608DE6E1-9B32-46EA-B0B5-0CC5CD4B07A7}" destId="{963B53E6-CCCD-4839-A0D3-AABC7037921F}" srcOrd="0" destOrd="0" parTransId="{B72A4EFD-089A-448F-9829-B5A42B14A821}" sibTransId="{38DCE237-1064-470C-9661-28A52C378825}"/>
    <dgm:cxn modelId="{5379AA27-FFEB-4CC1-8AFB-E995545733CB}" type="presOf" srcId="{285FB580-1844-4AC1-8DFA-17A3D2F2E385}" destId="{C620CE46-FD91-48F3-A54F-AC44FBCADF06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F2FBD341-F981-410B-A5C8-8C21FB0EEF4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3264E67-073A-4270-B608-F3D34D104943}" type="presOf" srcId="{805B6760-4789-46C9-B3CE-0DA7748E7706}" destId="{79925444-AD10-4A8C-B872-85049F03E743}" srcOrd="0" destOrd="0" presId="urn:microsoft.com/office/officeart/2005/8/layout/chevron2"/>
    <dgm:cxn modelId="{F0401F4D-3F7B-4FC2-9D3C-0FF35859FAC5}" type="presOf" srcId="{0783AC1C-22A5-42CD-91F0-9FD46CB7331A}" destId="{79925444-AD10-4A8C-B872-85049F03E743}" srcOrd="0" destOrd="1" presId="urn:microsoft.com/office/officeart/2005/8/layout/chevron2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A318B951-48D9-4EEB-A3C0-CC9D7F940EEE}" type="presOf" srcId="{E11134A8-A5A5-4469-9DF3-319B705AD774}" destId="{E52B1864-E74F-4AEC-B3A2-000CBFCC1621}" srcOrd="0" destOrd="2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7437E69C-C342-401A-918F-807FEAF410BC}" type="presOf" srcId="{CEF64B6C-BF8D-4B84-9072-B439048AA0EE}" destId="{3F67DAC8-8BFB-4117-B05F-7155967EABDE}" srcOrd="0" destOrd="0" presId="urn:microsoft.com/office/officeart/2005/8/layout/chevron2"/>
    <dgm:cxn modelId="{AD4E43A1-E61C-49CB-AB26-6D7DC0FE4EE8}" type="presOf" srcId="{1ED577AD-8111-41FD-8865-68838F17F98D}" destId="{92D6D2D4-E44A-410C-8ED5-43447928F5BD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2202D7B0-8345-42B7-A8B3-EE4B709BD3D2}" type="presOf" srcId="{A051537C-C6D5-4E24-853A-F9315992BAA3}" destId="{3BBC7223-7A70-41C0-A5DC-4FECE640656B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C6A368E6-EF5F-4763-B9C5-D17BC736974D}" type="presOf" srcId="{615974C0-1AD6-442A-B89F-A3BA3F3207A3}" destId="{F4B50221-A637-4A65-B378-05DBD3A04739}" srcOrd="0" destOrd="0" presId="urn:microsoft.com/office/officeart/2005/8/layout/chevron2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0B523DEA-C534-467B-885F-EDBCB3EAD7FA}" type="presOf" srcId="{E69CA84B-A1F4-4FB6-99F6-412E559B54A4}" destId="{EE63EF1C-9285-4E35-A6BD-4D03A084D6AF}" srcOrd="0" destOrd="0" presId="urn:microsoft.com/office/officeart/2005/8/layout/chevron2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8F6855FA-077B-4AE4-98A9-6458614BA490}" type="presOf" srcId="{A7802C13-F51E-4315-9A76-018C820C8CA5}" destId="{5AC2748C-321B-4D46-9EAF-56048E5DB915}" srcOrd="0" destOrd="0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E43415FE-7F68-4E24-A727-51C0A8F317FC}" type="presOf" srcId="{6738F964-C909-42CE-90BF-5B4A737A8A62}" destId="{A7B2428F-928C-4C0A-840E-900EEDB47DAE}" srcOrd="0" destOrd="0" presId="urn:microsoft.com/office/officeart/2005/8/layout/chevron2"/>
    <dgm:cxn modelId="{08C926D6-49D6-46EC-AC3D-4323C0805648}" type="presParOf" srcId="{F4B50221-A637-4A65-B378-05DBD3A04739}" destId="{FB0B2A73-F772-4983-BFAE-DBCB673B7207}" srcOrd="0" destOrd="0" presId="urn:microsoft.com/office/officeart/2005/8/layout/chevron2"/>
    <dgm:cxn modelId="{F4591CD0-EE1D-4EF8-BB01-F58B2709EA25}" type="presParOf" srcId="{FB0B2A73-F772-4983-BFAE-DBCB673B7207}" destId="{C620CE46-FD91-48F3-A54F-AC44FBCADF06}" srcOrd="0" destOrd="0" presId="urn:microsoft.com/office/officeart/2005/8/layout/chevron2"/>
    <dgm:cxn modelId="{DAD0A244-ED97-4619-9196-B1666E7CA642}" type="presParOf" srcId="{FB0B2A73-F772-4983-BFAE-DBCB673B7207}" destId="{E52B1864-E74F-4AEC-B3A2-000CBFCC1621}" srcOrd="1" destOrd="0" presId="urn:microsoft.com/office/officeart/2005/8/layout/chevron2"/>
    <dgm:cxn modelId="{68C142B4-24B9-4459-9A44-FC86F5568822}" type="presParOf" srcId="{F4B50221-A637-4A65-B378-05DBD3A04739}" destId="{26C73E86-30C0-4C72-A18E-B4257FB2D9D8}" srcOrd="1" destOrd="0" presId="urn:microsoft.com/office/officeart/2005/8/layout/chevron2"/>
    <dgm:cxn modelId="{E19C71C6-C25B-4418-AC54-02251C7C6D89}" type="presParOf" srcId="{F4B50221-A637-4A65-B378-05DBD3A04739}" destId="{29E5BD8F-C09D-4318-A170-75664C13DC81}" srcOrd="2" destOrd="0" presId="urn:microsoft.com/office/officeart/2005/8/layout/chevron2"/>
    <dgm:cxn modelId="{64B73990-5B6B-4159-BC14-226D8D124148}" type="presParOf" srcId="{29E5BD8F-C09D-4318-A170-75664C13DC81}" destId="{5AC2748C-321B-4D46-9EAF-56048E5DB915}" srcOrd="0" destOrd="0" presId="urn:microsoft.com/office/officeart/2005/8/layout/chevron2"/>
    <dgm:cxn modelId="{5BEEBEBB-A3B0-4F73-A478-4971E619D006}" type="presParOf" srcId="{29E5BD8F-C09D-4318-A170-75664C13DC81}" destId="{3BBC7223-7A70-41C0-A5DC-4FECE640656B}" srcOrd="1" destOrd="0" presId="urn:microsoft.com/office/officeart/2005/8/layout/chevron2"/>
    <dgm:cxn modelId="{1F930D15-EAE7-4BFA-A1DC-D8FCD1779DCD}" type="presParOf" srcId="{F4B50221-A637-4A65-B378-05DBD3A04739}" destId="{69354C6E-BF9A-401B-9D7F-894101687E4E}" srcOrd="3" destOrd="0" presId="urn:microsoft.com/office/officeart/2005/8/layout/chevron2"/>
    <dgm:cxn modelId="{C1F064F2-2BE6-4071-980C-D3A1F9B548C2}" type="presParOf" srcId="{F4B50221-A637-4A65-B378-05DBD3A04739}" destId="{A9383344-C529-4F4F-9540-413C33CAEA3F}" srcOrd="4" destOrd="0" presId="urn:microsoft.com/office/officeart/2005/8/layout/chevron2"/>
    <dgm:cxn modelId="{FFC99453-45E6-4223-B7A4-E94F67C6278D}" type="presParOf" srcId="{A9383344-C529-4F4F-9540-413C33CAEA3F}" destId="{EE63EF1C-9285-4E35-A6BD-4D03A084D6AF}" srcOrd="0" destOrd="0" presId="urn:microsoft.com/office/officeart/2005/8/layout/chevron2"/>
    <dgm:cxn modelId="{E1D12855-1890-4AF1-B190-35DFDC3397AF}" type="presParOf" srcId="{A9383344-C529-4F4F-9540-413C33CAEA3F}" destId="{477A4118-54A4-4272-9D09-AA87FF29D262}" srcOrd="1" destOrd="0" presId="urn:microsoft.com/office/officeart/2005/8/layout/chevron2"/>
    <dgm:cxn modelId="{5BE182A6-C663-4875-9156-AED1D5E9973A}" type="presParOf" srcId="{F4B50221-A637-4A65-B378-05DBD3A04739}" destId="{7E2D1B57-568A-4629-BA4D-010C952E6341}" srcOrd="5" destOrd="0" presId="urn:microsoft.com/office/officeart/2005/8/layout/chevron2"/>
    <dgm:cxn modelId="{EC50A760-2314-4E0E-9F76-6310444CE69D}" type="presParOf" srcId="{F4B50221-A637-4A65-B378-05DBD3A04739}" destId="{918F2392-E2E3-4512-8878-029318726DDB}" srcOrd="6" destOrd="0" presId="urn:microsoft.com/office/officeart/2005/8/layout/chevron2"/>
    <dgm:cxn modelId="{3C62B38B-920B-4FB5-8273-E2FD10751026}" type="presParOf" srcId="{918F2392-E2E3-4512-8878-029318726DDB}" destId="{A7B2428F-928C-4C0A-840E-900EEDB47DAE}" srcOrd="0" destOrd="0" presId="urn:microsoft.com/office/officeart/2005/8/layout/chevron2"/>
    <dgm:cxn modelId="{1ADCBE33-FEAB-4641-A4D0-67DF708A16CE}" type="presParOf" srcId="{918F2392-E2E3-4512-8878-029318726DDB}" destId="{79925444-AD10-4A8C-B872-85049F03E743}" srcOrd="1" destOrd="0" presId="urn:microsoft.com/office/officeart/2005/8/layout/chevron2"/>
    <dgm:cxn modelId="{2AED2849-F7BD-47F5-8F68-6710D285AF3C}" type="presParOf" srcId="{F4B50221-A637-4A65-B378-05DBD3A04739}" destId="{580CADC0-D7B0-4C23-9AB8-1CD41507F98D}" srcOrd="7" destOrd="0" presId="urn:microsoft.com/office/officeart/2005/8/layout/chevron2"/>
    <dgm:cxn modelId="{48F03196-5954-4727-8765-D07D99626331}" type="presParOf" srcId="{F4B50221-A637-4A65-B378-05DBD3A04739}" destId="{4E5DFDC9-4C27-4857-A1CB-B741ADCD2461}" srcOrd="8" destOrd="0" presId="urn:microsoft.com/office/officeart/2005/8/layout/chevron2"/>
    <dgm:cxn modelId="{339B961B-5257-4AE1-A4A4-9B64DC3DE31F}" type="presParOf" srcId="{4E5DFDC9-4C27-4857-A1CB-B741ADCD2461}" destId="{3F67DAC8-8BFB-4117-B05F-7155967EABDE}" srcOrd="0" destOrd="0" presId="urn:microsoft.com/office/officeart/2005/8/layout/chevron2"/>
    <dgm:cxn modelId="{70CD1925-79E4-4D41-BE6B-D3E709A5D713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9166CC1B-5E40-4EE7-B8B8-E6175481D38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D26806B-FBA1-4300-8E15-34D88937A54F}" type="presOf" srcId="{615974C0-1AD6-442A-B89F-A3BA3F3207A3}" destId="{F4B50221-A637-4A65-B378-05DBD3A04739}" srcOrd="0" destOrd="0" presId="urn:microsoft.com/office/officeart/2005/8/layout/chevron2"/>
    <dgm:cxn modelId="{DDC09082-75CE-49FC-95E1-2C5B1CEA5F86}" type="presOf" srcId="{62BD4A1F-188F-4E2A-BC8C-14069AC4EC8D}" destId="{E52B1864-E74F-4AEC-B3A2-000CBFCC1621}" srcOrd="0" destOrd="1" presId="urn:microsoft.com/office/officeart/2005/8/layout/chevron2"/>
    <dgm:cxn modelId="{5CEC0D8F-E958-4AED-994D-D21FA408EDED}" type="presOf" srcId="{A7802C13-F51E-4315-9A76-018C820C8CA5}" destId="{5AC2748C-321B-4D46-9EAF-56048E5DB915}" srcOrd="0" destOrd="0" presId="urn:microsoft.com/office/officeart/2005/8/layout/chevron2"/>
    <dgm:cxn modelId="{DFFB6BAC-8517-4363-81CA-5A9C748A01B2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85C651C8-7111-4491-B526-6C5556DADAA6}" type="presOf" srcId="{285FB580-1844-4AC1-8DFA-17A3D2F2E385}" destId="{C620CE46-FD91-48F3-A54F-AC44FBCADF06}" srcOrd="0" destOrd="0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0B2389D5-9F58-444C-B55F-3D3B8E599FF5}" type="presParOf" srcId="{F4B50221-A637-4A65-B378-05DBD3A04739}" destId="{FB0B2A73-F772-4983-BFAE-DBCB673B7207}" srcOrd="0" destOrd="0" presId="urn:microsoft.com/office/officeart/2005/8/layout/chevron2"/>
    <dgm:cxn modelId="{51038CFB-55E6-4765-934F-D6FED65D6B2B}" type="presParOf" srcId="{FB0B2A73-F772-4983-BFAE-DBCB673B7207}" destId="{C620CE46-FD91-48F3-A54F-AC44FBCADF06}" srcOrd="0" destOrd="0" presId="urn:microsoft.com/office/officeart/2005/8/layout/chevron2"/>
    <dgm:cxn modelId="{B2C216A1-3009-42A1-98A1-B4FD410EAA0E}" type="presParOf" srcId="{FB0B2A73-F772-4983-BFAE-DBCB673B7207}" destId="{E52B1864-E74F-4AEC-B3A2-000CBFCC1621}" srcOrd="1" destOrd="0" presId="urn:microsoft.com/office/officeart/2005/8/layout/chevron2"/>
    <dgm:cxn modelId="{782EEAD9-2884-41B9-B9CA-171DCDE49E5D}" type="presParOf" srcId="{F4B50221-A637-4A65-B378-05DBD3A04739}" destId="{26C73E86-30C0-4C72-A18E-B4257FB2D9D8}" srcOrd="1" destOrd="0" presId="urn:microsoft.com/office/officeart/2005/8/layout/chevron2"/>
    <dgm:cxn modelId="{7695EEFE-7231-4E30-AF6E-6E62A1FF4ED9}" type="presParOf" srcId="{F4B50221-A637-4A65-B378-05DBD3A04739}" destId="{29E5BD8F-C09D-4318-A170-75664C13DC81}" srcOrd="2" destOrd="0" presId="urn:microsoft.com/office/officeart/2005/8/layout/chevron2"/>
    <dgm:cxn modelId="{B78A141F-C457-44A0-ACB4-452940E86753}" type="presParOf" srcId="{29E5BD8F-C09D-4318-A170-75664C13DC81}" destId="{5AC2748C-321B-4D46-9EAF-56048E5DB915}" srcOrd="0" destOrd="0" presId="urn:microsoft.com/office/officeart/2005/8/layout/chevron2"/>
    <dgm:cxn modelId="{183FA97F-3FF0-4A50-9221-D6F94ECB9EBC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3376" y="220233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1400"/>
        <a:ext cx="949088" cy="406753"/>
      </dsp:txXfrm>
    </dsp:sp>
    <dsp:sp modelId="{E52B1864-E74F-4AEC-B3A2-000CBFCC1621}">
      <dsp:nvSpPr>
        <dsp:cNvPr id="0" name=""/>
        <dsp:cNvSpPr/>
      </dsp:nvSpPr>
      <dsp:spPr>
        <a:xfrm rot="5400000">
          <a:off x="3462665" y="-2496718"/>
          <a:ext cx="881760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49089" y="59902"/>
        <a:ext cx="5865869" cy="795672"/>
      </dsp:txXfrm>
    </dsp:sp>
    <dsp:sp modelId="{5AC2748C-321B-4D46-9EAF-56048E5DB915}">
      <dsp:nvSpPr>
        <dsp:cNvPr id="0" name=""/>
        <dsp:cNvSpPr/>
      </dsp:nvSpPr>
      <dsp:spPr>
        <a:xfrm rot="5400000">
          <a:off x="-203376" y="1464104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35271"/>
        <a:ext cx="949088" cy="406753"/>
      </dsp:txXfrm>
    </dsp:sp>
    <dsp:sp modelId="{3BBC7223-7A70-41C0-A5DC-4FECE640656B}">
      <dsp:nvSpPr>
        <dsp:cNvPr id="0" name=""/>
        <dsp:cNvSpPr/>
      </dsp:nvSpPr>
      <dsp:spPr>
        <a:xfrm rot="5400000">
          <a:off x="3462897" y="-1253079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l'intitulé </a:t>
          </a:r>
          <a:r>
            <a:rPr lang="fr-FR" sz="1200" b="1" u="sng" kern="1200">
              <a:latin typeface="+mn-lt"/>
            </a:rPr>
            <a:t>complet</a:t>
          </a:r>
          <a:r>
            <a:rPr lang="fr-FR" sz="1200" b="1" kern="1200">
              <a:latin typeface="+mn-lt"/>
            </a:rPr>
            <a:t> de la formation</a:t>
          </a:r>
        </a:p>
      </dsp:txBody>
      <dsp:txXfrm rot="-5400000">
        <a:off x="949089" y="1303750"/>
        <a:ext cx="5865892" cy="795254"/>
      </dsp:txXfrm>
    </dsp:sp>
    <dsp:sp modelId="{EE63EF1C-9285-4E35-A6BD-4D03A084D6AF}">
      <dsp:nvSpPr>
        <dsp:cNvPr id="0" name=""/>
        <dsp:cNvSpPr/>
      </dsp:nvSpPr>
      <dsp:spPr>
        <a:xfrm rot="5400000">
          <a:off x="-203376" y="2707975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2979142"/>
        <a:ext cx="949088" cy="406753"/>
      </dsp:txXfrm>
    </dsp:sp>
    <dsp:sp modelId="{477A4118-54A4-4272-9D09-AA87FF29D262}">
      <dsp:nvSpPr>
        <dsp:cNvPr id="0" name=""/>
        <dsp:cNvSpPr/>
      </dsp:nvSpPr>
      <dsp:spPr>
        <a:xfrm rot="5400000">
          <a:off x="3462897" y="-9208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 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/>
            <a:t>Renseigner une durée de formation </a:t>
          </a:r>
          <a:r>
            <a:rPr lang="fr-FR" sz="1200" b="1" i="1" kern="1200">
              <a:solidFill>
                <a:srgbClr val="0070C0"/>
              </a:solidFill>
            </a:rPr>
            <a:t>en nombre d'heures</a:t>
          </a:r>
        </a:p>
      </dsp:txBody>
      <dsp:txXfrm rot="-5400000">
        <a:off x="949089" y="2547622"/>
        <a:ext cx="5865892" cy="795254"/>
      </dsp:txXfrm>
    </dsp:sp>
    <dsp:sp modelId="{A7B2428F-928C-4C0A-840E-900EEDB47DAE}">
      <dsp:nvSpPr>
        <dsp:cNvPr id="0" name=""/>
        <dsp:cNvSpPr/>
      </dsp:nvSpPr>
      <dsp:spPr>
        <a:xfrm rot="5400000">
          <a:off x="-203376" y="4073333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44500"/>
        <a:ext cx="949088" cy="406753"/>
      </dsp:txXfrm>
    </dsp:sp>
    <dsp:sp modelId="{79925444-AD10-4A8C-B872-85049F03E743}">
      <dsp:nvSpPr>
        <dsp:cNvPr id="0" name=""/>
        <dsp:cNvSpPr/>
      </dsp:nvSpPr>
      <dsp:spPr>
        <a:xfrm rot="5400000">
          <a:off x="3341410" y="1422466"/>
          <a:ext cx="1124270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Dès lors que l'établissement sollicite la prise en charge de frais de traitements </a:t>
          </a:r>
          <a:r>
            <a:rPr lang="fr-FR" sz="1200" b="1" u="sng" kern="1200"/>
            <a:t>sur des formations courtes</a:t>
          </a:r>
          <a:r>
            <a:rPr lang="fr-FR" sz="1200" kern="1200"/>
            <a:t>, une forfait unique à </a:t>
          </a:r>
          <a:r>
            <a:rPr lang="fr-FR" sz="1200" b="1" kern="1200"/>
            <a:t>21,61 euros / heure </a:t>
          </a:r>
          <a:r>
            <a:rPr lang="fr-FR" sz="1200" kern="1200"/>
            <a:t>(y compris les charges patronales) s'applique à tous les établissements adhérents à l'agrément PLAN, quelle que soit leur taille ou catégorie.</a:t>
          </a:r>
          <a:endParaRPr lang="fr-FR" sz="1200" b="1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Le forfait s'applique systématiquement et obligatoirement pour tous les dossiers financés ou cofinancés sur les crédits mutualisés.</a:t>
          </a:r>
        </a:p>
      </dsp:txBody>
      <dsp:txXfrm rot="-5400000">
        <a:off x="949089" y="3869669"/>
        <a:ext cx="5854031" cy="1014506"/>
      </dsp:txXfrm>
    </dsp:sp>
    <dsp:sp modelId="{3F67DAC8-8BFB-4117-B05F-7155967EABDE}">
      <dsp:nvSpPr>
        <dsp:cNvPr id="0" name=""/>
        <dsp:cNvSpPr/>
      </dsp:nvSpPr>
      <dsp:spPr>
        <a:xfrm rot="5400000">
          <a:off x="-203376" y="5317204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588371"/>
        <a:ext cx="949088" cy="406753"/>
      </dsp:txXfrm>
    </dsp:sp>
    <dsp:sp modelId="{92D6D2D4-E44A-410C-8ED5-43447928F5BD}">
      <dsp:nvSpPr>
        <dsp:cNvPr id="0" name=""/>
        <dsp:cNvSpPr/>
      </dsp:nvSpPr>
      <dsp:spPr>
        <a:xfrm rot="5400000">
          <a:off x="3462897" y="2600020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base forfaitaire horaire </a:t>
          </a:r>
          <a:endParaRPr lang="fr-FR" sz="1200" kern="1200"/>
        </a:p>
      </dsp:txBody>
      <dsp:txXfrm rot="-5400000">
        <a:off x="949089" y="5156850"/>
        <a:ext cx="5865892" cy="79525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5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7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6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213360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160020</xdr:rowOff>
        </xdr:from>
        <xdr:to>
          <xdr:col>2</xdr:col>
          <xdr:colOff>0</xdr:colOff>
          <xdr:row>35</xdr:row>
          <xdr:rowOff>175260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182880</xdr:rowOff>
        </xdr:from>
        <xdr:to>
          <xdr:col>2</xdr:col>
          <xdr:colOff>0</xdr:colOff>
          <xdr:row>34</xdr:row>
          <xdr:rowOff>182880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160020</xdr:rowOff>
        </xdr:from>
        <xdr:to>
          <xdr:col>2</xdr:col>
          <xdr:colOff>0</xdr:colOff>
          <xdr:row>36</xdr:row>
          <xdr:rowOff>160020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74</xdr:row>
      <xdr:rowOff>124559</xdr:rowOff>
    </xdr:from>
    <xdr:to>
      <xdr:col>2</xdr:col>
      <xdr:colOff>417634</xdr:colOff>
      <xdr:row>76</xdr:row>
      <xdr:rowOff>65304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11" y="13030934"/>
          <a:ext cx="1621448" cy="264593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7" name="Zone de text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2089" y="161192"/>
          <a:ext cx="2012608" cy="6823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8" name="Zone de text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2480" y="912885"/>
          <a:ext cx="2009042" cy="186446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9" name="Zone de text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480" y="1146321"/>
          <a:ext cx="2009042" cy="21048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Dont CURSUS PARTIELS EP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&lt; à 52 jours</a:t>
          </a:r>
          <a:endParaRPr lang="fr-FR" sz="110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5251"/>
          <a:ext cx="1999905" cy="526806"/>
        </a:xfrm>
        <a:prstGeom prst="rect">
          <a:avLst/>
        </a:prstGeom>
      </xdr:spPr>
    </xdr:pic>
    <xdr:clientData/>
  </xdr:twoCellAnchor>
  <xdr:twoCellAnchor editAs="oneCell">
    <xdr:from>
      <xdr:col>5</xdr:col>
      <xdr:colOff>138680</xdr:colOff>
      <xdr:row>44</xdr:row>
      <xdr:rowOff>58617</xdr:rowOff>
    </xdr:from>
    <xdr:to>
      <xdr:col>6</xdr:col>
      <xdr:colOff>825990</xdr:colOff>
      <xdr:row>47</xdr:row>
      <xdr:rowOff>65944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526" y="7663963"/>
          <a:ext cx="1859618" cy="549520"/>
        </a:xfrm>
        <a:prstGeom prst="rect">
          <a:avLst/>
        </a:prstGeom>
      </xdr:spPr>
    </xdr:pic>
    <xdr:clientData/>
  </xdr:twoCellAnchor>
  <xdr:twoCellAnchor editAs="oneCell">
    <xdr:from>
      <xdr:col>1</xdr:col>
      <xdr:colOff>117229</xdr:colOff>
      <xdr:row>44</xdr:row>
      <xdr:rowOff>102576</xdr:rowOff>
    </xdr:from>
    <xdr:to>
      <xdr:col>1</xdr:col>
      <xdr:colOff>461596</xdr:colOff>
      <xdr:row>46</xdr:row>
      <xdr:rowOff>117231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0" y="7707922"/>
          <a:ext cx="344367" cy="344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4</xdr:row>
      <xdr:rowOff>161923</xdr:rowOff>
    </xdr:from>
    <xdr:to>
      <xdr:col>8</xdr:col>
      <xdr:colOff>257175</xdr:colOff>
      <xdr:row>37</xdr:row>
      <xdr:rowOff>114300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333375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425973</xdr:rowOff>
    </xdr:from>
    <xdr:to>
      <xdr:col>10</xdr:col>
      <xdr:colOff>578597</xdr:colOff>
      <xdr:row>3</xdr:row>
      <xdr:rowOff>5753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58789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1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565121"/>
          <a:ext cx="8415601" cy="323972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22</xdr:row>
      <xdr:rowOff>79512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05225"/>
          <a:ext cx="571499" cy="565287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70808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5047000"/>
          <a:ext cx="571499" cy="557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66294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305425" y="129254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861060</xdr:colOff>
          <xdr:row>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114300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5619750" y="13506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3257550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827078</xdr:colOff>
      <xdr:row>1</xdr:row>
      <xdr:rowOff>409575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074853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I74"/>
  <sheetViews>
    <sheetView tabSelected="1" zoomScale="115" zoomScaleNormal="115" workbookViewId="0">
      <pane xSplit="1" ySplit="7" topLeftCell="B8" activePane="bottomRight" state="frozen"/>
      <selection activeCell="C10" sqref="C10"/>
      <selection pane="topRight" activeCell="C10" sqref="C10"/>
      <selection pane="bottomLeft" activeCell="C10" sqref="C10"/>
      <selection pane="bottomRight" activeCell="F14" sqref="F14"/>
    </sheetView>
  </sheetViews>
  <sheetFormatPr baseColWidth="10" defaultColWidth="11.44140625" defaultRowHeight="13.2"/>
  <cols>
    <col min="1" max="1" width="3.109375" style="8" customWidth="1"/>
    <col min="2" max="2" width="18.6640625" style="8" customWidth="1"/>
    <col min="3" max="3" width="15.88671875" style="8" customWidth="1"/>
    <col min="4" max="4" width="13.109375" style="8" customWidth="1"/>
    <col min="5" max="5" width="20.33203125" style="8" customWidth="1"/>
    <col min="6" max="6" width="17.5546875" style="8" customWidth="1"/>
    <col min="7" max="7" width="19.109375" style="8" customWidth="1"/>
    <col min="8" max="8" width="17.5546875" style="8" customWidth="1"/>
    <col min="9" max="16384" width="11.44140625" style="8"/>
  </cols>
  <sheetData>
    <row r="1" spans="1:9" ht="13.8" thickBot="1"/>
    <row r="2" spans="1:9" ht="15" thickTop="1" thickBot="1">
      <c r="F2" s="9" t="s">
        <v>92</v>
      </c>
      <c r="G2" s="10" t="s">
        <v>93</v>
      </c>
      <c r="H2" s="11"/>
    </row>
    <row r="3" spans="1:9" ht="13.8" thickTop="1">
      <c r="G3" s="12"/>
    </row>
    <row r="4" spans="1:9">
      <c r="F4" s="13"/>
      <c r="G4" s="14"/>
      <c r="H4" s="14"/>
    </row>
    <row r="5" spans="1:9">
      <c r="F5" s="13"/>
      <c r="G5" s="12"/>
      <c r="H5" s="12"/>
    </row>
    <row r="6" spans="1:9" ht="13.8" thickBot="1">
      <c r="D6" s="15" t="s">
        <v>28</v>
      </c>
      <c r="E6" s="16"/>
      <c r="F6" s="16"/>
      <c r="G6" s="16"/>
      <c r="H6" s="16"/>
    </row>
    <row r="7" spans="1:9" ht="14.4" thickBot="1">
      <c r="D7" s="17" t="s">
        <v>94</v>
      </c>
      <c r="G7" s="18" t="s">
        <v>150</v>
      </c>
      <c r="H7" s="233"/>
    </row>
    <row r="8" spans="1:9" ht="13.8" thickBot="1">
      <c r="D8" s="17" t="s">
        <v>42</v>
      </c>
      <c r="G8" s="246"/>
      <c r="H8" s="246"/>
    </row>
    <row r="9" spans="1:9" ht="13.5" customHeight="1" thickBot="1">
      <c r="D9" s="19" t="s">
        <v>95</v>
      </c>
      <c r="G9" s="246"/>
      <c r="H9" s="246"/>
    </row>
    <row r="10" spans="1:9" ht="13.8" thickBot="1">
      <c r="D10" s="20" t="s">
        <v>29</v>
      </c>
      <c r="G10" s="246"/>
      <c r="H10" s="246"/>
    </row>
    <row r="11" spans="1:9">
      <c r="D11" s="19"/>
      <c r="G11" s="22"/>
      <c r="H11" s="22"/>
    </row>
    <row r="12" spans="1:9" ht="13.8" thickBot="1">
      <c r="D12" s="20" t="s">
        <v>43</v>
      </c>
      <c r="G12" s="246"/>
      <c r="H12" s="246"/>
      <c r="I12" s="21"/>
    </row>
    <row r="13" spans="1:9" ht="13.8" thickBot="1">
      <c r="D13" s="19" t="s">
        <v>96</v>
      </c>
      <c r="G13" s="246"/>
      <c r="H13" s="246"/>
      <c r="I13" s="22"/>
    </row>
    <row r="14" spans="1:9" ht="13.5" customHeight="1" thickBot="1">
      <c r="D14" s="20" t="s">
        <v>97</v>
      </c>
      <c r="G14" s="246"/>
      <c r="H14" s="246"/>
      <c r="I14" s="23"/>
    </row>
    <row r="15" spans="1:9" ht="13.5" customHeight="1"/>
    <row r="16" spans="1:9">
      <c r="A16" s="24"/>
      <c r="B16" s="25"/>
    </row>
    <row r="17" spans="1:8">
      <c r="A17" s="24"/>
      <c r="E17" s="22"/>
    </row>
    <row r="18" spans="1:8">
      <c r="A18" s="24"/>
      <c r="D18" s="21"/>
      <c r="E18" s="21"/>
      <c r="G18" s="21"/>
      <c r="H18" s="21"/>
    </row>
    <row r="19" spans="1:8">
      <c r="A19" s="24"/>
      <c r="C19" s="26"/>
      <c r="D19" s="22"/>
      <c r="E19" s="26"/>
      <c r="F19" s="22"/>
      <c r="G19" s="231"/>
      <c r="H19" s="231"/>
    </row>
    <row r="20" spans="1:8" ht="14.4">
      <c r="A20" s="24"/>
      <c r="C20" s="232"/>
      <c r="D20" s="232"/>
      <c r="E20" s="22"/>
      <c r="F20" s="23"/>
      <c r="G20" s="23"/>
    </row>
    <row r="21" spans="1:8" ht="13.8" thickBot="1">
      <c r="B21" s="27" t="s">
        <v>30</v>
      </c>
      <c r="C21" s="16"/>
      <c r="D21" s="16"/>
      <c r="E21" s="16"/>
      <c r="F21" s="16"/>
      <c r="G21" s="16"/>
      <c r="H21" s="16"/>
    </row>
    <row r="22" spans="1:8" ht="15" thickTop="1" thickBot="1">
      <c r="B22" s="25" t="s">
        <v>98</v>
      </c>
      <c r="C22" s="251"/>
      <c r="D22" s="251"/>
      <c r="F22" s="28" t="s">
        <v>99</v>
      </c>
      <c r="G22" s="28"/>
      <c r="H22" s="11"/>
    </row>
    <row r="23" spans="1:8" ht="13.8" thickBot="1">
      <c r="A23" s="254"/>
      <c r="B23" s="25" t="s">
        <v>100</v>
      </c>
      <c r="C23" s="251"/>
      <c r="D23" s="251"/>
      <c r="E23" s="22"/>
    </row>
    <row r="24" spans="1:8" ht="13.8" thickBot="1">
      <c r="A24" s="254"/>
      <c r="B24" s="8" t="s">
        <v>101</v>
      </c>
      <c r="C24" s="22"/>
      <c r="D24" s="234"/>
      <c r="E24" s="22"/>
      <c r="F24" s="12" t="s">
        <v>102</v>
      </c>
      <c r="H24" s="235"/>
    </row>
    <row r="25" spans="1:8" ht="13.8" thickBot="1">
      <c r="A25" s="254"/>
      <c r="B25" s="8" t="s">
        <v>31</v>
      </c>
      <c r="C25" s="22"/>
      <c r="D25" s="234"/>
      <c r="E25" s="22"/>
      <c r="F25" s="8" t="s">
        <v>32</v>
      </c>
      <c r="H25" s="235"/>
    </row>
    <row r="26" spans="1:8" ht="13.8" thickBot="1">
      <c r="A26" s="254"/>
      <c r="E26" s="22"/>
      <c r="F26" s="8" t="s">
        <v>103</v>
      </c>
      <c r="H26" s="235"/>
    </row>
    <row r="27" spans="1:8" ht="15" thickTop="1" thickBot="1">
      <c r="A27" s="254"/>
      <c r="B27" s="28" t="s">
        <v>142</v>
      </c>
      <c r="C27" s="272"/>
      <c r="D27" s="273"/>
      <c r="F27" s="8" t="s">
        <v>89</v>
      </c>
      <c r="H27" s="235"/>
    </row>
    <row r="28" spans="1:8" ht="12.75" customHeight="1" thickTop="1">
      <c r="A28" s="254"/>
      <c r="E28" s="29"/>
    </row>
    <row r="29" spans="1:8">
      <c r="A29" s="254"/>
    </row>
    <row r="30" spans="1:8" ht="13.5" customHeight="1" thickBot="1">
      <c r="A30" s="30"/>
      <c r="B30" s="8" t="s">
        <v>90</v>
      </c>
      <c r="E30" s="234"/>
    </row>
    <row r="31" spans="1:8" ht="13.8" thickBot="1">
      <c r="A31" s="30"/>
      <c r="B31" s="8" t="s">
        <v>44</v>
      </c>
      <c r="E31" s="234"/>
      <c r="F31" s="255"/>
      <c r="G31" s="255"/>
    </row>
    <row r="32" spans="1:8" ht="16.5" customHeight="1" thickBot="1">
      <c r="A32" s="30"/>
      <c r="B32" s="12" t="s">
        <v>81</v>
      </c>
      <c r="E32" s="234"/>
      <c r="F32" s="255"/>
      <c r="G32" s="255"/>
      <c r="H32" s="244"/>
    </row>
    <row r="33" spans="1:8" ht="13.8" thickBot="1">
      <c r="A33" s="30"/>
      <c r="B33" s="8" t="s">
        <v>45</v>
      </c>
      <c r="E33" s="234"/>
      <c r="F33" s="31"/>
      <c r="G33" s="31"/>
    </row>
    <row r="34" spans="1:8" ht="15" customHeight="1" thickBot="1">
      <c r="A34" s="32"/>
      <c r="B34" s="33" t="s">
        <v>46</v>
      </c>
      <c r="E34" s="8" t="s">
        <v>104</v>
      </c>
      <c r="G34" s="248"/>
      <c r="H34" s="248"/>
    </row>
    <row r="35" spans="1:8" ht="15" customHeight="1" thickBot="1">
      <c r="A35" s="32"/>
      <c r="B35" s="33" t="s">
        <v>47</v>
      </c>
      <c r="E35" s="34" t="s">
        <v>105</v>
      </c>
      <c r="F35" s="22"/>
      <c r="G35" s="248"/>
      <c r="H35" s="248"/>
    </row>
    <row r="36" spans="1:8" ht="15" customHeight="1" thickBot="1">
      <c r="A36" s="32"/>
      <c r="B36" s="33" t="s">
        <v>106</v>
      </c>
      <c r="E36" s="269"/>
      <c r="F36" s="269"/>
      <c r="G36" s="269"/>
      <c r="H36" s="269"/>
    </row>
    <row r="37" spans="1:8" ht="15" customHeight="1" thickBot="1">
      <c r="A37" s="32"/>
      <c r="B37" s="33" t="s">
        <v>107</v>
      </c>
      <c r="C37" s="35" t="s">
        <v>108</v>
      </c>
      <c r="E37" s="8" t="s">
        <v>109</v>
      </c>
      <c r="F37" s="22"/>
      <c r="G37" s="36" t="s">
        <v>110</v>
      </c>
      <c r="H37" s="236"/>
    </row>
    <row r="38" spans="1:8" ht="13.8" thickBot="1">
      <c r="A38" s="30"/>
      <c r="B38" s="256" t="s">
        <v>111</v>
      </c>
      <c r="C38" s="256"/>
      <c r="D38" s="256"/>
      <c r="E38" s="8" t="s">
        <v>112</v>
      </c>
      <c r="F38" s="22"/>
      <c r="G38" s="36" t="s">
        <v>110</v>
      </c>
      <c r="H38" s="236"/>
    </row>
    <row r="39" spans="1:8" ht="13.8" thickBot="1">
      <c r="A39" s="30"/>
      <c r="E39" s="8" t="s">
        <v>129</v>
      </c>
      <c r="F39" s="22"/>
      <c r="G39" s="36" t="s">
        <v>110</v>
      </c>
      <c r="H39" s="236"/>
    </row>
    <row r="40" spans="1:8">
      <c r="A40" s="30"/>
    </row>
    <row r="41" spans="1:8" ht="13.8" thickBot="1">
      <c r="A41" s="30"/>
      <c r="B41" s="27" t="s">
        <v>113</v>
      </c>
      <c r="C41" s="16"/>
      <c r="D41" s="37"/>
      <c r="E41" s="16"/>
      <c r="F41" s="16"/>
      <c r="G41" s="38"/>
      <c r="H41" s="16"/>
    </row>
    <row r="42" spans="1:8" ht="13.8" thickBot="1">
      <c r="A42" s="254"/>
      <c r="B42" s="257" t="s">
        <v>58</v>
      </c>
      <c r="C42" s="257"/>
      <c r="D42" s="247"/>
      <c r="E42" s="247"/>
      <c r="F42" s="247"/>
      <c r="G42" s="247"/>
    </row>
    <row r="43" spans="1:8" ht="13.8" thickBot="1">
      <c r="A43" s="254"/>
      <c r="B43" s="12" t="s">
        <v>57</v>
      </c>
      <c r="C43" s="12"/>
      <c r="D43" s="235"/>
      <c r="E43" s="12" t="s">
        <v>49</v>
      </c>
      <c r="G43" s="235"/>
    </row>
    <row r="44" spans="1:8" ht="15" customHeight="1" thickBot="1">
      <c r="A44" s="254"/>
      <c r="B44" s="8" t="s">
        <v>48</v>
      </c>
      <c r="C44" s="12"/>
      <c r="D44" s="235"/>
      <c r="E44" s="219"/>
      <c r="F44" s="219"/>
      <c r="G44" s="219"/>
      <c r="H44" s="219"/>
    </row>
    <row r="45" spans="1:8" ht="12.75" customHeight="1">
      <c r="A45" s="254"/>
      <c r="B45" s="263" t="s">
        <v>128</v>
      </c>
      <c r="C45" s="263"/>
      <c r="D45" s="263"/>
      <c r="E45" s="264"/>
      <c r="F45" s="219"/>
      <c r="G45" s="219"/>
      <c r="H45" s="220" t="s">
        <v>126</v>
      </c>
    </row>
    <row r="46" spans="1:8" ht="13.8" thickBot="1">
      <c r="A46" s="254"/>
      <c r="B46" s="263"/>
      <c r="C46" s="263"/>
      <c r="D46" s="263"/>
      <c r="E46" s="264"/>
      <c r="F46" s="219"/>
      <c r="G46" s="219"/>
      <c r="H46" s="221" t="s">
        <v>127</v>
      </c>
    </row>
    <row r="47" spans="1:8" ht="15" thickTop="1" thickBot="1">
      <c r="A47" s="254"/>
      <c r="B47" s="263"/>
      <c r="C47" s="263"/>
      <c r="D47" s="263"/>
      <c r="E47" s="264"/>
      <c r="F47" s="219"/>
      <c r="G47" s="10" t="s">
        <v>93</v>
      </c>
      <c r="H47" s="11"/>
    </row>
    <row r="48" spans="1:8" ht="13.8" thickTop="1">
      <c r="A48" s="254"/>
      <c r="B48" s="265" t="s">
        <v>125</v>
      </c>
      <c r="C48" s="265"/>
      <c r="D48" s="265"/>
      <c r="E48" s="266"/>
    </row>
    <row r="49" spans="1:9" ht="13.8" thickBot="1">
      <c r="A49" s="254"/>
      <c r="B49" s="25" t="s">
        <v>33</v>
      </c>
      <c r="D49" s="246"/>
      <c r="E49" s="246"/>
      <c r="F49" s="246"/>
      <c r="G49" s="246"/>
      <c r="H49" s="246"/>
    </row>
    <row r="50" spans="1:9" ht="13.8" thickBot="1">
      <c r="A50" s="254"/>
      <c r="B50" s="25"/>
      <c r="C50" s="25"/>
      <c r="D50" s="25"/>
      <c r="E50" s="25"/>
      <c r="F50" s="25"/>
      <c r="G50" s="25"/>
      <c r="H50" s="25"/>
    </row>
    <row r="51" spans="1:9" ht="14.4" thickTop="1" thickBot="1">
      <c r="A51" s="254"/>
      <c r="B51" s="39" t="s">
        <v>50</v>
      </c>
      <c r="D51" s="248"/>
      <c r="E51" s="248"/>
      <c r="F51" s="9" t="s">
        <v>80</v>
      </c>
      <c r="G51" s="249"/>
      <c r="H51" s="250"/>
      <c r="I51" s="29"/>
    </row>
    <row r="52" spans="1:9" ht="13.8" thickBot="1">
      <c r="A52" s="254"/>
      <c r="B52" s="8" t="s">
        <v>79</v>
      </c>
      <c r="D52" s="248"/>
      <c r="E52" s="248"/>
      <c r="G52" s="22"/>
      <c r="I52" s="29"/>
    </row>
    <row r="53" spans="1:9" ht="13.8" thickBot="1">
      <c r="A53" s="254"/>
      <c r="D53" s="248"/>
      <c r="E53" s="248"/>
      <c r="G53" s="22"/>
      <c r="I53" s="29"/>
    </row>
    <row r="54" spans="1:9" ht="15.6" thickTop="1" thickBot="1">
      <c r="A54" s="254"/>
      <c r="B54" s="238"/>
      <c r="C54" s="239"/>
      <c r="D54" s="29"/>
      <c r="F54" s="25" t="s">
        <v>148</v>
      </c>
      <c r="G54" s="10" t="s">
        <v>93</v>
      </c>
      <c r="H54" s="40"/>
      <c r="I54" s="29"/>
    </row>
    <row r="55" spans="1:9" ht="14.25" customHeight="1" thickTop="1" thickBot="1">
      <c r="A55" s="254"/>
      <c r="B55" s="274" t="s">
        <v>147</v>
      </c>
      <c r="C55" s="275"/>
      <c r="D55" s="275"/>
      <c r="E55" s="275"/>
      <c r="F55" s="25" t="s">
        <v>149</v>
      </c>
      <c r="G55" s="10" t="s">
        <v>93</v>
      </c>
      <c r="H55" s="40"/>
      <c r="I55" s="29"/>
    </row>
    <row r="56" spans="1:9" ht="14.4" thickTop="1" thickBot="1">
      <c r="A56" s="254"/>
      <c r="B56" s="245"/>
      <c r="C56" s="41"/>
      <c r="D56" s="22"/>
      <c r="G56" s="29"/>
    </row>
    <row r="57" spans="1:9" ht="15.6" thickTop="1" thickBot="1">
      <c r="A57" s="254"/>
      <c r="B57" s="258" t="s">
        <v>82</v>
      </c>
      <c r="C57" s="259"/>
      <c r="D57" s="259"/>
      <c r="E57" s="259"/>
      <c r="F57" s="259"/>
      <c r="G57" s="259"/>
      <c r="H57" s="217">
        <f>'DETAIL PARTIE FINANCEE ETS'!E15</f>
        <v>0</v>
      </c>
    </row>
    <row r="58" spans="1:9" ht="15" thickTop="1">
      <c r="A58" s="254"/>
      <c r="B58" s="42"/>
      <c r="C58" s="42"/>
      <c r="D58" s="42"/>
      <c r="E58" s="42"/>
      <c r="G58" s="43"/>
      <c r="H58" s="44"/>
    </row>
    <row r="59" spans="1:9" ht="14.4">
      <c r="A59" s="254"/>
      <c r="B59" s="260" t="s">
        <v>114</v>
      </c>
      <c r="C59" s="260"/>
      <c r="D59" s="260"/>
      <c r="E59" s="260"/>
      <c r="F59" s="260"/>
      <c r="G59" s="260"/>
      <c r="H59" s="260"/>
    </row>
    <row r="60" spans="1:9" ht="13.8">
      <c r="A60" s="254"/>
      <c r="B60" s="261" t="s">
        <v>56</v>
      </c>
      <c r="C60" s="45" t="s">
        <v>34</v>
      </c>
      <c r="D60" s="45" t="s">
        <v>25</v>
      </c>
      <c r="E60" s="45" t="s">
        <v>35</v>
      </c>
      <c r="F60" s="45" t="s">
        <v>36</v>
      </c>
      <c r="G60" s="45" t="s">
        <v>37</v>
      </c>
      <c r="H60" s="45" t="s">
        <v>20</v>
      </c>
    </row>
    <row r="61" spans="1:9" ht="14.4">
      <c r="A61" s="254"/>
      <c r="B61" s="262"/>
      <c r="C61" s="46" t="str">
        <f>IF(ISBLANK('CALCUL SALAIRES'!M17),"",'CALCUL SALAIRES'!M17)</f>
        <v/>
      </c>
      <c r="D61" s="46" t="str">
        <f>IF(ISBLANK('CALCUL SALAIRES'!N17),"",'CALCUL SALAIRES'!N17)</f>
        <v/>
      </c>
      <c r="E61" s="47">
        <f>'ENSEIGNEMENT ORGANISME'!L11</f>
        <v>0</v>
      </c>
      <c r="F61" s="1">
        <f>'DEPLACEMENT REPAS HEBERGEMENT'!$K$65</f>
        <v>0</v>
      </c>
      <c r="G61" s="48">
        <f>'CALCUL SALAIRES'!N33</f>
        <v>0</v>
      </c>
      <c r="H61" s="48">
        <f>SUM(E61:G61)</f>
        <v>0</v>
      </c>
    </row>
    <row r="62" spans="1:9" ht="14.4">
      <c r="A62" s="254"/>
      <c r="B62" s="49" t="s">
        <v>20</v>
      </c>
      <c r="C62" s="50"/>
      <c r="D62" s="50"/>
      <c r="E62" s="48">
        <f>SUM(E61:E61)</f>
        <v>0</v>
      </c>
      <c r="F62" s="48">
        <f>SUM(F61:F61)</f>
        <v>0</v>
      </c>
      <c r="G62" s="48">
        <f>SUM(G61:G61)</f>
        <v>0</v>
      </c>
      <c r="H62" s="2">
        <f>SUM(H61:H61)</f>
        <v>0</v>
      </c>
    </row>
    <row r="63" spans="1:9" ht="15" thickBot="1">
      <c r="A63" s="30"/>
      <c r="B63" s="51"/>
      <c r="E63" s="52"/>
      <c r="F63" s="52"/>
      <c r="G63" s="52"/>
      <c r="H63" s="4"/>
    </row>
    <row r="64" spans="1:9" ht="15.6" thickTop="1" thickBot="1">
      <c r="A64" s="30"/>
      <c r="B64" s="267" t="s">
        <v>83</v>
      </c>
      <c r="C64" s="268"/>
      <c r="D64" s="268"/>
      <c r="E64" s="268"/>
      <c r="F64" s="268"/>
      <c r="G64" s="268"/>
      <c r="H64" s="53">
        <f>H62-H57</f>
        <v>0</v>
      </c>
    </row>
    <row r="65" spans="1:8" ht="13.8" thickTop="1"/>
    <row r="66" spans="1:8">
      <c r="B66" s="271" t="s">
        <v>66</v>
      </c>
      <c r="C66" s="271"/>
      <c r="D66" s="271"/>
      <c r="E66" s="271"/>
      <c r="F66" s="271"/>
      <c r="G66" s="270" t="s">
        <v>51</v>
      </c>
      <c r="H66" s="270"/>
    </row>
    <row r="67" spans="1:8" ht="15" customHeight="1">
      <c r="B67" s="271"/>
      <c r="C67" s="271"/>
      <c r="D67" s="271"/>
      <c r="E67" s="271"/>
      <c r="F67" s="271"/>
      <c r="G67" s="270"/>
      <c r="H67" s="270"/>
    </row>
    <row r="68" spans="1:8" ht="12.75" customHeight="1">
      <c r="B68" s="271"/>
      <c r="C68" s="271"/>
      <c r="D68" s="271"/>
      <c r="E68" s="271"/>
      <c r="F68" s="271"/>
      <c r="G68" s="270"/>
      <c r="H68" s="270"/>
    </row>
    <row r="69" spans="1:8">
      <c r="B69" s="271"/>
      <c r="C69" s="271"/>
      <c r="D69" s="271"/>
      <c r="E69" s="271"/>
      <c r="F69" s="271"/>
    </row>
    <row r="70" spans="1:8" ht="14.4">
      <c r="B70" s="54" t="s">
        <v>78</v>
      </c>
      <c r="C70" s="54"/>
      <c r="D70" s="253"/>
      <c r="E70" s="253"/>
      <c r="F70" s="253"/>
    </row>
    <row r="71" spans="1:8" ht="14.4">
      <c r="B71" s="54" t="s">
        <v>52</v>
      </c>
      <c r="C71" s="252"/>
      <c r="D71" s="253"/>
      <c r="E71" s="54" t="s">
        <v>53</v>
      </c>
      <c r="F71" s="237"/>
    </row>
    <row r="72" spans="1:8" ht="14.4">
      <c r="B72" s="54" t="s">
        <v>77</v>
      </c>
      <c r="C72" s="54"/>
      <c r="D72" s="54"/>
      <c r="E72" s="54"/>
      <c r="F72" s="54"/>
    </row>
    <row r="73" spans="1:8" ht="14.4">
      <c r="B73" s="54"/>
      <c r="C73" s="54"/>
      <c r="D73" s="54"/>
      <c r="E73" s="54"/>
      <c r="F73" s="54"/>
    </row>
    <row r="74" spans="1:8">
      <c r="A74" s="55"/>
      <c r="B74" s="55"/>
      <c r="C74" s="55"/>
      <c r="D74" s="55"/>
      <c r="E74" s="55"/>
      <c r="F74" s="55"/>
      <c r="G74" s="55"/>
      <c r="H74" s="55"/>
    </row>
  </sheetData>
  <sheetProtection selectLockedCells="1"/>
  <mergeCells count="34">
    <mergeCell ref="B66:F69"/>
    <mergeCell ref="C27:D27"/>
    <mergeCell ref="C23:D23"/>
    <mergeCell ref="G34:H34"/>
    <mergeCell ref="D70:F70"/>
    <mergeCell ref="B55:E55"/>
    <mergeCell ref="C71:D71"/>
    <mergeCell ref="A23:A29"/>
    <mergeCell ref="F31:G32"/>
    <mergeCell ref="B38:D38"/>
    <mergeCell ref="A42:A62"/>
    <mergeCell ref="B42:C42"/>
    <mergeCell ref="D49:H49"/>
    <mergeCell ref="B57:G57"/>
    <mergeCell ref="B59:H59"/>
    <mergeCell ref="B60:B61"/>
    <mergeCell ref="B45:E47"/>
    <mergeCell ref="B48:E48"/>
    <mergeCell ref="B64:G64"/>
    <mergeCell ref="G35:H35"/>
    <mergeCell ref="E36:H36"/>
    <mergeCell ref="G66:H68"/>
    <mergeCell ref="G8:H8"/>
    <mergeCell ref="G9:H9"/>
    <mergeCell ref="G10:H10"/>
    <mergeCell ref="G12:H12"/>
    <mergeCell ref="G13:H13"/>
    <mergeCell ref="G14:H14"/>
    <mergeCell ref="D42:G42"/>
    <mergeCell ref="D51:E51"/>
    <mergeCell ref="D52:E52"/>
    <mergeCell ref="D53:E53"/>
    <mergeCell ref="G51:H51"/>
    <mergeCell ref="C22:D22"/>
  </mergeCells>
  <dataValidations count="1">
    <dataValidation allowBlank="1" showInputMessage="1" showErrorMessage="1" promptTitle="Vigilance" prompt="- le RNCP recense le descriptif de tous les titres, diplômes et certifcats à fnalité professionnelle._x000a_- le Répertoire spécifique recense des certifcations et habilitations, constitue une source complémentaire d’informations sur les formations certifantes." sqref="H47" xr:uid="{00000000-0002-0000-0000-000000000000}"/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213360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160020</xdr:rowOff>
                  </from>
                  <to>
                    <xdr:col>2</xdr:col>
                    <xdr:colOff>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182880</xdr:rowOff>
                  </from>
                  <to>
                    <xdr:col>2</xdr:col>
                    <xdr:colOff>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160020</xdr:rowOff>
                  </from>
                  <to>
                    <xdr:col>2</xdr:col>
                    <xdr:colOff>0</xdr:colOff>
                    <xdr:row>36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Q60"/>
  <sheetViews>
    <sheetView showGridLines="0" topLeftCell="B1" zoomScale="85" zoomScaleNormal="85" workbookViewId="0">
      <selection activeCell="M8" sqref="M8:N8"/>
    </sheetView>
  </sheetViews>
  <sheetFormatPr baseColWidth="10" defaultRowHeight="13.2"/>
  <cols>
    <col min="8" max="8" width="19.6640625" customWidth="1"/>
    <col min="9" max="9" width="6.44140625" customWidth="1"/>
    <col min="10" max="10" width="11.44140625" customWidth="1"/>
    <col min="13" max="14" width="19.88671875" customWidth="1"/>
    <col min="15" max="15" width="19.6640625" customWidth="1"/>
    <col min="16" max="16" width="19.88671875" customWidth="1"/>
    <col min="17" max="17" width="3.33203125" customWidth="1"/>
    <col min="18" max="18" width="2.33203125" customWidth="1"/>
  </cols>
  <sheetData>
    <row r="1" spans="1:17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45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6" spans="1:17" ht="14.4" thickBot="1">
      <c r="J6" s="195" t="s">
        <v>84</v>
      </c>
      <c r="M6" s="283"/>
      <c r="N6" s="283"/>
      <c r="O6" s="283"/>
      <c r="P6" s="216"/>
    </row>
    <row r="7" spans="1:17">
      <c r="M7" s="216"/>
      <c r="N7" s="216"/>
      <c r="O7" s="216"/>
      <c r="P7" s="216"/>
    </row>
    <row r="8" spans="1:17" ht="14.4" thickBot="1">
      <c r="J8" s="195" t="s">
        <v>122</v>
      </c>
      <c r="M8" s="283"/>
      <c r="N8" s="283"/>
      <c r="O8" s="216"/>
      <c r="P8" s="216"/>
    </row>
    <row r="9" spans="1:17">
      <c r="M9" s="216"/>
      <c r="N9" s="216"/>
      <c r="O9" s="216"/>
      <c r="P9" s="216"/>
    </row>
    <row r="10" spans="1:17" ht="14.4" thickBot="1">
      <c r="J10" s="195" t="s">
        <v>85</v>
      </c>
      <c r="M10" s="283"/>
      <c r="N10" s="283"/>
      <c r="O10" s="215"/>
      <c r="P10" s="229"/>
    </row>
    <row r="11" spans="1:17">
      <c r="M11" s="216"/>
      <c r="N11" s="216"/>
      <c r="O11" s="216"/>
      <c r="P11" s="216"/>
    </row>
    <row r="12" spans="1:17">
      <c r="M12" s="216"/>
      <c r="N12" s="216"/>
      <c r="O12" s="216"/>
      <c r="P12" s="216"/>
    </row>
    <row r="13" spans="1:17" ht="14.4" thickBot="1">
      <c r="J13" s="195" t="s">
        <v>58</v>
      </c>
      <c r="K13" s="195"/>
      <c r="L13" s="195"/>
      <c r="M13" s="283"/>
      <c r="N13" s="283"/>
      <c r="O13" s="283"/>
      <c r="P13" s="216"/>
    </row>
    <row r="14" spans="1:17" ht="27" customHeight="1" thickBot="1">
      <c r="J14" s="195"/>
      <c r="M14" s="196"/>
      <c r="N14" s="196"/>
      <c r="O14" s="196"/>
    </row>
    <row r="15" spans="1:17" ht="16.5" customHeight="1" thickBot="1">
      <c r="J15" s="284"/>
      <c r="K15" s="284"/>
      <c r="L15" s="285" t="s">
        <v>59</v>
      </c>
      <c r="M15" s="286"/>
      <c r="N15" s="286"/>
      <c r="O15" s="287"/>
      <c r="P15" s="197"/>
      <c r="Q15" s="197"/>
    </row>
    <row r="16" spans="1:17" ht="60.75" customHeight="1" thickTop="1" thickBot="1">
      <c r="J16" s="198"/>
      <c r="K16" s="199"/>
      <c r="L16" s="276" t="s">
        <v>62</v>
      </c>
      <c r="M16" s="200" t="s">
        <v>55</v>
      </c>
      <c r="N16" s="200" t="s">
        <v>63</v>
      </c>
      <c r="O16" s="201" t="s">
        <v>123</v>
      </c>
      <c r="P16" s="202"/>
      <c r="Q16" s="203"/>
    </row>
    <row r="17" spans="10:17" ht="33" customHeight="1" thickTop="1" thickBot="1">
      <c r="J17" s="199"/>
      <c r="K17" s="199"/>
      <c r="L17" s="277"/>
      <c r="M17" s="214"/>
      <c r="N17" s="214"/>
      <c r="O17" s="204"/>
      <c r="P17" s="205"/>
      <c r="Q17" s="206"/>
    </row>
    <row r="18" spans="10:17" ht="12.75" customHeight="1" thickTop="1">
      <c r="J18" s="199"/>
      <c r="K18" s="199"/>
      <c r="L18" s="207"/>
      <c r="M18" s="208"/>
      <c r="N18" s="208"/>
      <c r="O18" s="209"/>
      <c r="P18" s="210"/>
      <c r="Q18" s="211"/>
    </row>
    <row r="22" spans="10:17">
      <c r="J22" s="195"/>
      <c r="N22" s="278"/>
      <c r="O22" s="278"/>
      <c r="P22" s="212"/>
    </row>
    <row r="26" spans="10:17" ht="16.2" thickBot="1">
      <c r="J26" s="195" t="s">
        <v>124</v>
      </c>
      <c r="N26" s="279">
        <v>21.61</v>
      </c>
      <c r="O26" s="279"/>
    </row>
    <row r="32" spans="10:17">
      <c r="J32" s="280" t="s">
        <v>86</v>
      </c>
      <c r="K32" s="280"/>
      <c r="L32" s="280"/>
      <c r="M32" s="280"/>
    </row>
    <row r="33" spans="3:15" ht="12.75" customHeight="1">
      <c r="J33" s="280"/>
      <c r="K33" s="280"/>
      <c r="L33" s="280"/>
      <c r="M33" s="280"/>
      <c r="N33" s="281">
        <f>IF(N22=1,0,(O17*N26))</f>
        <v>0</v>
      </c>
      <c r="O33" s="281"/>
    </row>
    <row r="34" spans="3:15" ht="13.5" customHeight="1" thickBot="1">
      <c r="J34" s="280"/>
      <c r="K34" s="280"/>
      <c r="L34" s="280"/>
      <c r="M34" s="280"/>
      <c r="N34" s="282"/>
      <c r="O34" s="282"/>
    </row>
    <row r="40" spans="3:15" ht="15">
      <c r="C40" s="213"/>
    </row>
    <row r="41" spans="3:15" ht="15">
      <c r="C41" s="213"/>
    </row>
    <row r="60" spans="7:7">
      <c r="G60" s="218"/>
    </row>
  </sheetData>
  <sheetProtection algorithmName="SHA-512" hashValue="lzq4xjId3fSp2bAWEMD6P4CDRd/GWlGGq++z5l9wRlmpezcSLWfh+OeG/9479sggi6aIIEbfNSmoEfTmWw0TMA==" saltValue="OcN1E3Yodd+nv3PGnfZ6GA==" spinCount="100000" sheet="1" objects="1" scenarios="1" selectLockedCells="1"/>
  <mergeCells count="11">
    <mergeCell ref="M6:O6"/>
    <mergeCell ref="M8:N8"/>
    <mergeCell ref="M10:N10"/>
    <mergeCell ref="J15:K15"/>
    <mergeCell ref="L15:O15"/>
    <mergeCell ref="M13:O13"/>
    <mergeCell ref="L16:L17"/>
    <mergeCell ref="N22:O22"/>
    <mergeCell ref="N26:O26"/>
    <mergeCell ref="J32:M34"/>
    <mergeCell ref="N33:O34"/>
  </mergeCells>
  <dataValidations count="1">
    <dataValidation allowBlank="1" showInputMessage="1" showErrorMessage="1" promptTitle="Vigilance" prompt="Renseigner s'il vous plaît la durée de la formation en nombre d'heures." sqref="O17" xr:uid="{00000000-0002-0000-0100-000000000000}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73" orientation="landscape" r:id="rId1"/>
  <ignoredErrors>
    <ignoredError sqref="N3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Q35"/>
  <sheetViews>
    <sheetView showGridLines="0" topLeftCell="A2" zoomScale="115" zoomScaleNormal="115" workbookViewId="0">
      <selection activeCell="L8" sqref="L8"/>
    </sheetView>
  </sheetViews>
  <sheetFormatPr baseColWidth="10" defaultColWidth="11.44140625" defaultRowHeight="13.2"/>
  <cols>
    <col min="1" max="5" width="11.44140625" style="59"/>
    <col min="6" max="6" width="10.5546875" style="59" customWidth="1"/>
    <col min="7" max="7" width="11.44140625" style="59"/>
    <col min="8" max="8" width="19.6640625" style="59" customWidth="1"/>
    <col min="9" max="9" width="13.33203125" style="59" customWidth="1"/>
    <col min="10" max="11" width="11.44140625" style="59" customWidth="1"/>
    <col min="12" max="12" width="25.6640625" style="59" customWidth="1"/>
    <col min="13" max="13" width="6.6640625" style="59" customWidth="1"/>
    <col min="14" max="14" width="19.88671875" style="59" customWidth="1"/>
    <col min="15" max="15" width="19.6640625" style="59" customWidth="1"/>
    <col min="16" max="16" width="19.88671875" style="59" customWidth="1"/>
    <col min="17" max="17" width="3.33203125" style="59" customWidth="1"/>
    <col min="18" max="18" width="2.33203125" style="59" customWidth="1"/>
    <col min="19" max="16384" width="11.44140625" style="59"/>
  </cols>
  <sheetData>
    <row r="1" spans="1:17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45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6" spans="1:17" ht="13.8" thickBot="1"/>
    <row r="7" spans="1:17" ht="15.6">
      <c r="G7" s="178" t="s">
        <v>87</v>
      </c>
      <c r="H7" s="179"/>
      <c r="I7" s="179"/>
      <c r="J7" s="57"/>
      <c r="K7" s="180"/>
      <c r="L7" s="181"/>
    </row>
    <row r="8" spans="1:17" ht="15.6">
      <c r="G8" s="182" t="s">
        <v>88</v>
      </c>
      <c r="H8" s="117"/>
      <c r="I8" s="117"/>
      <c r="K8" s="183"/>
      <c r="L8" s="184"/>
    </row>
    <row r="9" spans="1:17" ht="15.6">
      <c r="G9" s="182"/>
      <c r="H9" s="117"/>
      <c r="I9" s="117"/>
      <c r="K9" s="183"/>
      <c r="L9" s="7"/>
    </row>
    <row r="10" spans="1:17" ht="15.6">
      <c r="G10" s="60"/>
      <c r="K10" s="183"/>
      <c r="L10" s="3"/>
    </row>
    <row r="11" spans="1:17" ht="15.6">
      <c r="G11" s="185"/>
      <c r="H11" s="117"/>
      <c r="I11" s="117"/>
      <c r="K11" s="186" t="s">
        <v>65</v>
      </c>
      <c r="L11" s="187">
        <f>SUM(L7:L10)</f>
        <v>0</v>
      </c>
    </row>
    <row r="12" spans="1:17">
      <c r="G12" s="188"/>
      <c r="H12" s="189"/>
      <c r="I12" s="189"/>
      <c r="L12" s="64"/>
    </row>
    <row r="13" spans="1:17">
      <c r="G13" s="188"/>
      <c r="H13" s="189"/>
      <c r="I13" s="189"/>
      <c r="L13" s="64"/>
    </row>
    <row r="14" spans="1:17">
      <c r="G14" s="188"/>
      <c r="H14" s="189"/>
      <c r="I14" s="189"/>
      <c r="L14" s="64"/>
    </row>
    <row r="15" spans="1:17">
      <c r="G15" s="188"/>
      <c r="H15" s="189"/>
      <c r="I15" s="189"/>
      <c r="L15" s="64"/>
    </row>
    <row r="16" spans="1:17" ht="13.8" thickBot="1">
      <c r="G16" s="190"/>
      <c r="H16" s="191"/>
      <c r="I16" s="191"/>
      <c r="J16" s="192"/>
      <c r="K16" s="192"/>
      <c r="L16" s="193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 ht="13.8" thickBot="1">
      <c r="A21"/>
      <c r="B21" s="224" t="s">
        <v>132</v>
      </c>
      <c r="C21" s="225"/>
      <c r="D21" s="225"/>
      <c r="E21" s="225"/>
      <c r="F21" s="225"/>
      <c r="G21"/>
      <c r="H21"/>
      <c r="I21"/>
      <c r="J21"/>
      <c r="K21"/>
      <c r="L21"/>
    </row>
    <row r="22" spans="1:12">
      <c r="A22"/>
      <c r="B22" s="288" t="s">
        <v>133</v>
      </c>
      <c r="C22" s="288"/>
      <c r="D22" s="288"/>
      <c r="E22" s="288"/>
      <c r="F22" s="288"/>
      <c r="G22" s="288"/>
      <c r="H22" s="226"/>
      <c r="I22"/>
      <c r="J22"/>
      <c r="K22"/>
      <c r="L22"/>
    </row>
    <row r="23" spans="1:12">
      <c r="A23"/>
      <c r="B23" s="227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 ht="13.8" thickBot="1">
      <c r="A25"/>
      <c r="B25" s="224" t="s">
        <v>134</v>
      </c>
      <c r="C25" s="225"/>
      <c r="D25" s="225"/>
      <c r="E25" s="225"/>
      <c r="F25" s="225"/>
      <c r="G25"/>
      <c r="H25"/>
      <c r="I25"/>
      <c r="J25"/>
      <c r="K25"/>
      <c r="L25"/>
    </row>
    <row r="26" spans="1:12">
      <c r="A26"/>
      <c r="B26" s="288" t="s">
        <v>135</v>
      </c>
      <c r="C26" s="288"/>
      <c r="D26" s="288"/>
      <c r="E26" s="288"/>
      <c r="F26" s="288"/>
      <c r="G26" s="288"/>
      <c r="H26" s="226"/>
      <c r="I26"/>
      <c r="J26"/>
      <c r="K26"/>
      <c r="L26"/>
    </row>
    <row r="27" spans="1:12">
      <c r="A27"/>
      <c r="B27" s="288"/>
      <c r="C27" s="288"/>
      <c r="D27" s="288"/>
      <c r="E27" s="288"/>
      <c r="F27" s="288"/>
      <c r="G27" s="288"/>
      <c r="H27" s="226"/>
      <c r="I27"/>
      <c r="J27"/>
      <c r="K27"/>
      <c r="L27"/>
    </row>
    <row r="28" spans="1:12">
      <c r="A28"/>
      <c r="B28" s="288"/>
      <c r="C28" s="288"/>
      <c r="D28" s="288"/>
      <c r="E28" s="288"/>
      <c r="F28" s="288"/>
      <c r="G28" s="288"/>
      <c r="H28" s="226"/>
      <c r="I28"/>
      <c r="J28"/>
      <c r="K28"/>
      <c r="L28"/>
    </row>
    <row r="29" spans="1:12">
      <c r="A29"/>
      <c r="B29" s="288"/>
      <c r="C29" s="288"/>
      <c r="D29" s="288"/>
      <c r="E29" s="288"/>
      <c r="F29" s="288"/>
      <c r="G29" s="288"/>
      <c r="H29" s="226"/>
      <c r="I29"/>
      <c r="J29"/>
      <c r="K29"/>
      <c r="L29"/>
    </row>
    <row r="30" spans="1:12">
      <c r="A30"/>
      <c r="B30" s="288"/>
      <c r="C30" s="288"/>
      <c r="D30" s="288"/>
      <c r="E30" s="288"/>
      <c r="F30" s="288"/>
      <c r="G30" s="288"/>
      <c r="H30" s="226"/>
      <c r="I30"/>
      <c r="J30"/>
      <c r="K30"/>
      <c r="L30"/>
    </row>
    <row r="31" spans="1:12">
      <c r="A31"/>
      <c r="B31" s="288"/>
      <c r="C31" s="288"/>
      <c r="D31" s="288"/>
      <c r="E31" s="288"/>
      <c r="F31" s="288"/>
      <c r="G31" s="288"/>
      <c r="H31" s="226"/>
      <c r="I31"/>
      <c r="J31"/>
      <c r="K31"/>
      <c r="L31"/>
    </row>
    <row r="32" spans="1:12">
      <c r="A32"/>
      <c r="B32" s="288"/>
      <c r="C32" s="288"/>
      <c r="D32" s="288"/>
      <c r="E32" s="288"/>
      <c r="F32" s="288"/>
      <c r="G32" s="288"/>
      <c r="H32" s="226"/>
      <c r="I32"/>
      <c r="J32"/>
      <c r="K32"/>
      <c r="L32"/>
    </row>
    <row r="33" spans="1:12">
      <c r="A33"/>
      <c r="B33" s="219"/>
      <c r="C33" s="219"/>
      <c r="D33" s="219"/>
      <c r="E33" s="219"/>
      <c r="F33" s="219"/>
      <c r="G33" s="226"/>
      <c r="H33" s="226"/>
      <c r="I33"/>
      <c r="J33"/>
      <c r="K33"/>
      <c r="L33"/>
    </row>
    <row r="34" spans="1:12">
      <c r="A34"/>
      <c r="B34" s="219"/>
      <c r="C34" s="219"/>
      <c r="D34" s="219"/>
      <c r="E34" s="219"/>
      <c r="F34" s="219"/>
      <c r="G34" s="226"/>
      <c r="H34" s="226"/>
      <c r="I34"/>
      <c r="J34"/>
      <c r="K34"/>
      <c r="L34"/>
    </row>
    <row r="35" spans="1:12">
      <c r="A35"/>
      <c r="B35" s="219"/>
      <c r="C35" s="219"/>
      <c r="D35" s="219"/>
      <c r="E35" s="219"/>
      <c r="F35" s="219"/>
      <c r="G35" s="226"/>
      <c r="H35" s="226"/>
      <c r="I35"/>
      <c r="J35"/>
      <c r="K35"/>
      <c r="L35"/>
    </row>
  </sheetData>
  <sheetProtection algorithmName="SHA-512" hashValue="siWgxNT09K7x7pmUHZbCOuZBYfeWJ3OcUrH/9HdZnFJ4INflouU99RXQebrm0viTPdvAzug1atmSs2t9SWRf2g==" saltValue="xdmMP3L9BIkuafMdlJJthw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O66"/>
  <sheetViews>
    <sheetView showGridLines="0" zoomScale="85" zoomScaleNormal="85" workbookViewId="0">
      <pane ySplit="7" topLeftCell="A8" activePane="bottomLeft" state="frozen"/>
      <selection activeCell="C10" sqref="C10"/>
      <selection pane="bottomLeft" activeCell="C59" sqref="C59"/>
    </sheetView>
  </sheetViews>
  <sheetFormatPr baseColWidth="10" defaultColWidth="11.44140625" defaultRowHeight="13.2"/>
  <cols>
    <col min="1" max="1" width="20.5546875" style="59" customWidth="1"/>
    <col min="2" max="2" width="12.88671875" style="83" customWidth="1"/>
    <col min="3" max="3" width="9.44140625" style="83" customWidth="1"/>
    <col min="4" max="4" width="10.33203125" style="83" customWidth="1"/>
    <col min="5" max="5" width="11.44140625" style="83"/>
    <col min="6" max="6" width="8.33203125" style="59" customWidth="1"/>
    <col min="7" max="7" width="12.33203125" style="59" customWidth="1"/>
    <col min="8" max="9" width="11.44140625" style="59"/>
    <col min="10" max="10" width="11.88671875" style="59" customWidth="1"/>
    <col min="11" max="11" width="19.6640625" style="59" customWidth="1"/>
    <col min="12" max="16384" width="11.44140625" style="59"/>
  </cols>
  <sheetData>
    <row r="1" spans="1:11" ht="13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44.25" customHeight="1">
      <c r="A2" s="60"/>
      <c r="B2" s="59"/>
      <c r="C2" s="59"/>
      <c r="D2" s="59"/>
      <c r="E2" s="59"/>
      <c r="K2" s="61"/>
    </row>
    <row r="3" spans="1:11" ht="23.4">
      <c r="A3" s="60"/>
      <c r="B3" s="59"/>
      <c r="C3" s="59"/>
      <c r="D3" s="59"/>
      <c r="E3" s="59"/>
      <c r="K3" s="61"/>
    </row>
    <row r="4" spans="1:11" ht="13.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3.5" customHeight="1" thickBot="1">
      <c r="A5" s="62"/>
      <c r="B5" s="63"/>
      <c r="C5" s="294" t="s">
        <v>72</v>
      </c>
      <c r="D5" s="295"/>
      <c r="E5" s="295"/>
      <c r="F5" s="295"/>
      <c r="G5" s="295"/>
      <c r="H5" s="295"/>
      <c r="I5" s="295"/>
      <c r="J5" s="296"/>
      <c r="K5" s="61"/>
    </row>
    <row r="6" spans="1:11" ht="39" customHeight="1">
      <c r="A6" s="62"/>
      <c r="B6" s="297" t="s">
        <v>62</v>
      </c>
      <c r="C6" s="299" t="s">
        <v>55</v>
      </c>
      <c r="D6" s="300"/>
      <c r="E6" s="301" t="s">
        <v>63</v>
      </c>
      <c r="F6" s="300"/>
      <c r="G6" s="302" t="s">
        <v>136</v>
      </c>
      <c r="H6" s="303"/>
      <c r="I6" s="304" t="s">
        <v>137</v>
      </c>
      <c r="J6" s="305"/>
      <c r="K6" s="64"/>
    </row>
    <row r="7" spans="1:11" ht="24" thickBot="1">
      <c r="A7" s="62"/>
      <c r="B7" s="298"/>
      <c r="C7" s="306" t="str">
        <f>IF(ISBLANK('CALCUL SALAIRES'!M17),"",'CALCUL SALAIRES'!M17)</f>
        <v/>
      </c>
      <c r="D7" s="307"/>
      <c r="E7" s="308" t="str">
        <f>IF(ISBLANK('CALCUL SALAIRES'!N17),"",'CALCUL SALAIRES'!N17)</f>
        <v/>
      </c>
      <c r="F7" s="309"/>
      <c r="G7" s="310">
        <f>I7/7</f>
        <v>0</v>
      </c>
      <c r="H7" s="311"/>
      <c r="I7" s="312">
        <f>'CALCUL SALAIRES'!O17</f>
        <v>0</v>
      </c>
      <c r="J7" s="313"/>
      <c r="K7" s="64"/>
    </row>
    <row r="8" spans="1:11" ht="23.4">
      <c r="A8" s="62"/>
      <c r="B8" s="65"/>
      <c r="C8" s="66"/>
      <c r="D8" s="66"/>
      <c r="E8" s="66"/>
      <c r="F8" s="66"/>
      <c r="G8" s="67"/>
      <c r="H8" s="67"/>
      <c r="I8" s="67"/>
      <c r="J8" s="67"/>
      <c r="K8" s="64"/>
    </row>
    <row r="9" spans="1:11" s="70" customFormat="1" ht="10.8" thickBot="1">
      <c r="A9" s="68"/>
      <c r="B9" s="69"/>
      <c r="C9" s="69"/>
      <c r="D9" s="69"/>
      <c r="E9" s="69"/>
      <c r="K9" s="71"/>
    </row>
    <row r="10" spans="1:11" ht="16.5" customHeight="1" thickBot="1">
      <c r="A10" s="72" t="s">
        <v>60</v>
      </c>
      <c r="B10" s="314" t="s">
        <v>67</v>
      </c>
      <c r="C10" s="315"/>
      <c r="D10" s="315"/>
      <c r="E10" s="316"/>
      <c r="G10" s="73"/>
      <c r="H10" s="73"/>
      <c r="I10" s="73"/>
      <c r="J10" s="73"/>
      <c r="K10" s="74"/>
    </row>
    <row r="11" spans="1:11" ht="16.5" customHeight="1" thickBot="1">
      <c r="A11" s="72"/>
      <c r="B11" s="75"/>
      <c r="C11" s="75"/>
      <c r="D11" s="75"/>
      <c r="E11" s="75"/>
      <c r="G11" s="73"/>
      <c r="H11" s="73"/>
      <c r="I11" s="73"/>
      <c r="J11" s="73"/>
      <c r="K11" s="74"/>
    </row>
    <row r="12" spans="1:11" ht="13.8" thickBot="1">
      <c r="A12" s="317" t="s">
        <v>71</v>
      </c>
      <c r="B12" s="318"/>
      <c r="C12" s="319" t="s">
        <v>115</v>
      </c>
      <c r="D12" s="320"/>
      <c r="E12" s="76"/>
      <c r="F12" s="73"/>
      <c r="G12" s="321" t="s">
        <v>71</v>
      </c>
      <c r="H12" s="322"/>
      <c r="I12" s="322"/>
      <c r="J12" s="77" t="s">
        <v>116</v>
      </c>
      <c r="K12" s="78"/>
    </row>
    <row r="13" spans="1:11" ht="48" customHeight="1">
      <c r="A13" s="79" t="s">
        <v>1</v>
      </c>
      <c r="B13" s="80" t="s">
        <v>76</v>
      </c>
      <c r="C13" s="81" t="s">
        <v>54</v>
      </c>
      <c r="D13" s="82" t="s">
        <v>6</v>
      </c>
      <c r="G13" s="323" t="s">
        <v>117</v>
      </c>
      <c r="H13" s="324"/>
      <c r="I13" s="324"/>
      <c r="J13" s="230"/>
      <c r="K13" s="84"/>
    </row>
    <row r="14" spans="1:11">
      <c r="A14" s="85" t="s">
        <v>2</v>
      </c>
      <c r="B14" s="86"/>
      <c r="C14" s="87">
        <v>0.36</v>
      </c>
      <c r="D14" s="88">
        <f>B14*C14*$G$7</f>
        <v>0</v>
      </c>
      <c r="F14" s="76"/>
      <c r="G14" s="89"/>
      <c r="H14" s="73"/>
      <c r="I14" s="73"/>
      <c r="J14" s="89"/>
      <c r="K14" s="84"/>
    </row>
    <row r="15" spans="1:11">
      <c r="A15" s="85" t="s">
        <v>3</v>
      </c>
      <c r="B15" s="86"/>
      <c r="C15" s="87">
        <v>0.46</v>
      </c>
      <c r="D15" s="88">
        <f>B15*C15*$G$7</f>
        <v>0</v>
      </c>
      <c r="F15" s="76"/>
      <c r="G15" s="291" t="s">
        <v>118</v>
      </c>
      <c r="H15" s="292"/>
      <c r="I15" s="292"/>
      <c r="J15" s="293"/>
      <c r="K15" s="84"/>
    </row>
    <row r="16" spans="1:11" ht="13.8" thickBot="1">
      <c r="A16" s="85" t="s">
        <v>4</v>
      </c>
      <c r="B16" s="86"/>
      <c r="C16" s="87">
        <v>0.5</v>
      </c>
      <c r="D16" s="88">
        <f>B16*C16*$G$7</f>
        <v>0</v>
      </c>
      <c r="F16" s="76"/>
      <c r="G16" s="326"/>
      <c r="H16" s="327"/>
      <c r="I16" s="327"/>
      <c r="J16" s="328"/>
      <c r="K16" s="64"/>
    </row>
    <row r="17" spans="1:15" ht="13.8" thickBot="1">
      <c r="A17" s="90"/>
      <c r="B17" s="317" t="s">
        <v>70</v>
      </c>
      <c r="C17" s="318"/>
      <c r="D17" s="91">
        <f>SUM(D14:D16)</f>
        <v>0</v>
      </c>
      <c r="E17" s="76"/>
      <c r="F17" s="76"/>
      <c r="G17" s="329"/>
      <c r="H17" s="330"/>
      <c r="I17" s="330"/>
      <c r="J17" s="331"/>
      <c r="K17" s="92"/>
      <c r="O17" s="93"/>
    </row>
    <row r="18" spans="1:15">
      <c r="A18" s="90"/>
      <c r="B18" s="94"/>
      <c r="C18" s="94"/>
      <c r="D18" s="95"/>
      <c r="E18" s="76"/>
      <c r="F18" s="76"/>
      <c r="G18" s="329"/>
      <c r="H18" s="330"/>
      <c r="I18" s="330"/>
      <c r="J18" s="331"/>
      <c r="K18" s="92"/>
      <c r="O18" s="93"/>
    </row>
    <row r="19" spans="1:15">
      <c r="A19" s="90"/>
      <c r="B19" s="94"/>
      <c r="C19" s="94"/>
      <c r="D19" s="95"/>
      <c r="E19" s="76"/>
      <c r="F19" s="76"/>
      <c r="G19" s="332"/>
      <c r="H19" s="333"/>
      <c r="I19" s="333"/>
      <c r="J19" s="334"/>
      <c r="K19" s="92"/>
      <c r="O19" s="93"/>
    </row>
    <row r="20" spans="1:15">
      <c r="A20" s="90"/>
      <c r="B20" s="94"/>
      <c r="C20" s="94"/>
      <c r="D20" s="95"/>
      <c r="E20" s="76"/>
      <c r="F20" s="76"/>
      <c r="G20" s="228"/>
      <c r="H20" s="228"/>
      <c r="I20" s="228"/>
      <c r="J20" s="228"/>
      <c r="K20" s="92"/>
      <c r="O20" s="93"/>
    </row>
    <row r="21" spans="1:15" ht="13.8" thickBot="1">
      <c r="A21" s="90"/>
      <c r="B21" s="76"/>
      <c r="C21" s="76"/>
      <c r="D21" s="76"/>
      <c r="E21" s="76"/>
      <c r="F21" s="76"/>
      <c r="K21" s="64"/>
    </row>
    <row r="22" spans="1:15" ht="13.8" thickBot="1">
      <c r="A22" s="319" t="s">
        <v>7</v>
      </c>
      <c r="B22" s="320"/>
      <c r="C22" s="76"/>
      <c r="D22" s="76"/>
      <c r="E22" s="96" t="s">
        <v>17</v>
      </c>
      <c r="F22" s="96" t="s">
        <v>19</v>
      </c>
      <c r="G22" s="97" t="s">
        <v>0</v>
      </c>
      <c r="H22" s="97" t="s">
        <v>18</v>
      </c>
      <c r="I22" s="97" t="s">
        <v>19</v>
      </c>
      <c r="J22" s="97" t="s">
        <v>0</v>
      </c>
      <c r="K22" s="98" t="s">
        <v>6</v>
      </c>
    </row>
    <row r="23" spans="1:15">
      <c r="A23" s="60"/>
      <c r="B23" s="99" t="s">
        <v>8</v>
      </c>
      <c r="C23" s="100"/>
      <c r="D23" s="100"/>
      <c r="E23" s="101"/>
      <c r="F23" s="101"/>
      <c r="G23" s="102">
        <f>E23*F23</f>
        <v>0</v>
      </c>
      <c r="H23" s="101"/>
      <c r="I23" s="101"/>
      <c r="J23" s="102">
        <f>H23*I23</f>
        <v>0</v>
      </c>
      <c r="K23" s="103">
        <f>G23+J23</f>
        <v>0</v>
      </c>
    </row>
    <row r="24" spans="1:15">
      <c r="A24" s="104"/>
      <c r="B24" s="105" t="s">
        <v>16</v>
      </c>
      <c r="C24" s="100"/>
      <c r="D24" s="100"/>
      <c r="E24" s="101"/>
      <c r="F24" s="101"/>
      <c r="G24" s="102">
        <f>E24*F24</f>
        <v>0</v>
      </c>
      <c r="H24" s="101"/>
      <c r="I24" s="101"/>
      <c r="J24" s="102">
        <f>H24*I24</f>
        <v>0</v>
      </c>
      <c r="K24" s="103">
        <f>G24+J24</f>
        <v>0</v>
      </c>
    </row>
    <row r="25" spans="1:15">
      <c r="A25" s="104"/>
      <c r="B25" s="105"/>
      <c r="C25" s="100"/>
      <c r="D25" s="100"/>
      <c r="E25" s="106" t="s">
        <v>21</v>
      </c>
      <c r="F25" s="107" t="s">
        <v>19</v>
      </c>
      <c r="G25" s="107" t="s">
        <v>20</v>
      </c>
      <c r="H25" s="89"/>
      <c r="I25" s="89"/>
      <c r="J25" s="89"/>
      <c r="K25" s="108"/>
    </row>
    <row r="26" spans="1:15">
      <c r="A26" s="104"/>
      <c r="B26" s="105" t="s">
        <v>9</v>
      </c>
      <c r="C26" s="100"/>
      <c r="D26" s="100"/>
      <c r="E26" s="101"/>
      <c r="F26" s="101"/>
      <c r="G26" s="102">
        <f>E26*F26</f>
        <v>0</v>
      </c>
      <c r="H26" s="89"/>
      <c r="I26" s="89"/>
      <c r="J26" s="89"/>
      <c r="K26" s="108"/>
    </row>
    <row r="27" spans="1:15">
      <c r="A27" s="104"/>
      <c r="B27" s="105" t="s">
        <v>10</v>
      </c>
      <c r="C27" s="100"/>
      <c r="D27" s="100"/>
      <c r="E27" s="101"/>
      <c r="F27" s="101"/>
      <c r="G27" s="102">
        <f>E27*F27</f>
        <v>0</v>
      </c>
      <c r="H27" s="89"/>
      <c r="I27" s="89"/>
      <c r="J27" s="89"/>
      <c r="K27" s="108"/>
    </row>
    <row r="28" spans="1:15" ht="13.8" thickBot="1">
      <c r="A28" s="104"/>
      <c r="B28" s="109" t="s">
        <v>11</v>
      </c>
      <c r="C28" s="110"/>
      <c r="D28" s="110"/>
      <c r="E28" s="111"/>
      <c r="F28" s="101"/>
      <c r="G28" s="102">
        <f>E28*F28</f>
        <v>0</v>
      </c>
      <c r="H28" s="89"/>
      <c r="K28" s="64"/>
    </row>
    <row r="29" spans="1:15" ht="13.8" thickBot="1">
      <c r="A29" s="104"/>
      <c r="B29" s="319" t="s">
        <v>69</v>
      </c>
      <c r="C29" s="335"/>
      <c r="D29" s="335"/>
      <c r="E29" s="335"/>
      <c r="F29" s="320"/>
      <c r="G29" s="112">
        <f>SUM(G26:G28)+K23+K24</f>
        <v>0</v>
      </c>
      <c r="H29" s="95"/>
      <c r="K29" s="64"/>
    </row>
    <row r="30" spans="1:15">
      <c r="A30" s="90"/>
      <c r="B30" s="76"/>
      <c r="C30" s="76"/>
      <c r="D30" s="76"/>
      <c r="E30" s="76"/>
      <c r="F30" s="73"/>
      <c r="G30" s="73"/>
      <c r="H30" s="336" t="s">
        <v>60</v>
      </c>
      <c r="I30" s="338" t="s">
        <v>23</v>
      </c>
      <c r="J30" s="339"/>
      <c r="K30" s="342">
        <f>D17+G29+J13</f>
        <v>0</v>
      </c>
    </row>
    <row r="31" spans="1:15" ht="13.8" thickBot="1">
      <c r="A31" s="60"/>
      <c r="F31" s="94"/>
      <c r="G31" s="94"/>
      <c r="H31" s="337"/>
      <c r="I31" s="340"/>
      <c r="J31" s="341"/>
      <c r="K31" s="343"/>
    </row>
    <row r="32" spans="1:15" ht="15.6">
      <c r="A32" s="60"/>
      <c r="F32" s="94"/>
      <c r="G32" s="94"/>
      <c r="H32" s="113"/>
      <c r="I32" s="114"/>
      <c r="J32" s="114"/>
      <c r="K32" s="115"/>
    </row>
    <row r="33" spans="1:11" ht="16.2" thickBot="1">
      <c r="A33" s="72"/>
      <c r="B33" s="75"/>
      <c r="C33" s="75"/>
      <c r="D33" s="75"/>
      <c r="E33" s="75"/>
      <c r="F33" s="94"/>
      <c r="G33" s="94"/>
      <c r="H33" s="73"/>
      <c r="I33" s="114"/>
      <c r="J33" s="114"/>
      <c r="K33" s="115"/>
    </row>
    <row r="34" spans="1:11" ht="16.2" thickBot="1">
      <c r="A34" s="72" t="s">
        <v>61</v>
      </c>
      <c r="B34" s="314" t="s">
        <v>68</v>
      </c>
      <c r="C34" s="315"/>
      <c r="D34" s="315"/>
      <c r="E34" s="316"/>
      <c r="F34" s="94"/>
      <c r="G34" s="94"/>
      <c r="H34" s="73"/>
      <c r="I34" s="114"/>
      <c r="J34" s="114"/>
      <c r="K34" s="115"/>
    </row>
    <row r="35" spans="1:11" ht="24" customHeight="1">
      <c r="A35" s="90"/>
      <c r="B35" s="76"/>
      <c r="C35" s="76"/>
      <c r="D35" s="76"/>
      <c r="E35" s="76"/>
      <c r="F35" s="73"/>
      <c r="G35" s="116"/>
      <c r="H35" s="116"/>
      <c r="I35" s="117"/>
      <c r="J35" s="117"/>
      <c r="K35" s="118"/>
    </row>
    <row r="36" spans="1:11" ht="25.8">
      <c r="A36" s="223" t="s">
        <v>130</v>
      </c>
      <c r="B36" s="120" t="s">
        <v>5</v>
      </c>
      <c r="C36" s="120" t="s">
        <v>119</v>
      </c>
      <c r="D36" s="120" t="s">
        <v>27</v>
      </c>
      <c r="E36" s="121"/>
      <c r="F36" s="344" t="s">
        <v>120</v>
      </c>
      <c r="G36" s="344"/>
      <c r="H36" s="122" t="s">
        <v>5</v>
      </c>
      <c r="I36" s="122" t="s">
        <v>119</v>
      </c>
      <c r="J36" s="122" t="s">
        <v>27</v>
      </c>
      <c r="K36" s="118"/>
    </row>
    <row r="37" spans="1:11" ht="15.6">
      <c r="A37" s="123" t="s">
        <v>12</v>
      </c>
      <c r="B37" s="124">
        <v>90</v>
      </c>
      <c r="C37" s="125"/>
      <c r="D37" s="126">
        <f>B37*C37</f>
        <v>0</v>
      </c>
      <c r="E37" s="127"/>
      <c r="F37" s="325" t="s">
        <v>12</v>
      </c>
      <c r="G37" s="325"/>
      <c r="H37" s="124">
        <v>140</v>
      </c>
      <c r="I37" s="125"/>
      <c r="J37" s="126">
        <f>H37*I37</f>
        <v>0</v>
      </c>
      <c r="K37" s="118"/>
    </row>
    <row r="38" spans="1:11" ht="15.6">
      <c r="A38" s="123" t="s">
        <v>13</v>
      </c>
      <c r="B38" s="124">
        <v>81</v>
      </c>
      <c r="C38" s="125"/>
      <c r="D38" s="126">
        <f>B38*C38</f>
        <v>0</v>
      </c>
      <c r="E38" s="127"/>
      <c r="F38" s="325" t="s">
        <v>13</v>
      </c>
      <c r="G38" s="325"/>
      <c r="H38" s="124">
        <v>126</v>
      </c>
      <c r="I38" s="125"/>
      <c r="J38" s="126">
        <f>H38*I38</f>
        <v>0</v>
      </c>
      <c r="K38" s="118"/>
    </row>
    <row r="39" spans="1:11" ht="15.6">
      <c r="A39" s="123" t="s">
        <v>14</v>
      </c>
      <c r="B39" s="124">
        <v>72</v>
      </c>
      <c r="C39" s="125"/>
      <c r="D39" s="126">
        <f>B39*C39</f>
        <v>0</v>
      </c>
      <c r="E39" s="127"/>
      <c r="F39" s="325" t="s">
        <v>14</v>
      </c>
      <c r="G39" s="325"/>
      <c r="H39" s="124">
        <v>112</v>
      </c>
      <c r="I39" s="125"/>
      <c r="J39" s="126">
        <f>H39*I39</f>
        <v>0</v>
      </c>
      <c r="K39" s="118"/>
    </row>
    <row r="40" spans="1:11" ht="15.6">
      <c r="A40" s="128" t="s">
        <v>15</v>
      </c>
      <c r="B40" s="129">
        <v>54</v>
      </c>
      <c r="C40" s="130"/>
      <c r="D40" s="126">
        <f>B40*C40</f>
        <v>0</v>
      </c>
      <c r="E40" s="127"/>
      <c r="F40" s="325" t="s">
        <v>15</v>
      </c>
      <c r="G40" s="325"/>
      <c r="H40" s="124">
        <v>84</v>
      </c>
      <c r="I40" s="125"/>
      <c r="J40" s="126">
        <f>H40*I40</f>
        <v>0</v>
      </c>
      <c r="K40" s="118"/>
    </row>
    <row r="41" spans="1:11" ht="17.25" customHeight="1" thickBot="1">
      <c r="A41" s="128" t="s">
        <v>26</v>
      </c>
      <c r="B41" s="131"/>
      <c r="C41" s="130"/>
      <c r="D41" s="132">
        <f>B41*C41</f>
        <v>0</v>
      </c>
      <c r="E41" s="127"/>
      <c r="F41" s="345" t="s">
        <v>26</v>
      </c>
      <c r="G41" s="345"/>
      <c r="H41" s="131"/>
      <c r="I41" s="130"/>
      <c r="J41" s="132">
        <f>H41*I41</f>
        <v>0</v>
      </c>
      <c r="K41" s="118"/>
    </row>
    <row r="42" spans="1:11" ht="13.5" customHeight="1" thickBot="1">
      <c r="A42" s="346" t="s">
        <v>22</v>
      </c>
      <c r="B42" s="347"/>
      <c r="C42" s="348"/>
      <c r="D42" s="133">
        <f>SUM(D37:D41)</f>
        <v>0</v>
      </c>
      <c r="E42" s="127"/>
      <c r="F42" s="346" t="s">
        <v>22</v>
      </c>
      <c r="G42" s="347"/>
      <c r="H42" s="347"/>
      <c r="I42" s="348"/>
      <c r="J42" s="133">
        <f>SUM(J37:J41)</f>
        <v>0</v>
      </c>
      <c r="K42" s="118"/>
    </row>
    <row r="43" spans="1:11" ht="13.5" customHeight="1">
      <c r="A43" s="134"/>
      <c r="B43" s="121"/>
      <c r="C43" s="121"/>
      <c r="D43" s="135"/>
      <c r="E43" s="127"/>
      <c r="F43" s="135"/>
      <c r="G43" s="136"/>
      <c r="H43" s="136"/>
      <c r="I43" s="137"/>
      <c r="J43" s="137"/>
      <c r="K43" s="118"/>
    </row>
    <row r="44" spans="1:11" ht="15.6">
      <c r="A44" s="138"/>
      <c r="B44" s="139"/>
      <c r="C44" s="139"/>
      <c r="D44" s="139"/>
      <c r="E44" s="139"/>
      <c r="F44" s="136"/>
      <c r="G44" s="140"/>
      <c r="H44" s="121"/>
      <c r="I44" s="141"/>
      <c r="J44" s="141"/>
      <c r="K44" s="142"/>
    </row>
    <row r="45" spans="1:11" ht="39">
      <c r="A45" s="222" t="s">
        <v>131</v>
      </c>
      <c r="B45" s="143" t="s">
        <v>5</v>
      </c>
      <c r="C45" s="143" t="s">
        <v>119</v>
      </c>
      <c r="D45" s="143" t="s">
        <v>6</v>
      </c>
      <c r="E45" s="121"/>
      <c r="F45" s="349" t="s">
        <v>138</v>
      </c>
      <c r="G45" s="349"/>
      <c r="H45" s="240" t="s">
        <v>5</v>
      </c>
      <c r="I45" s="240" t="s">
        <v>139</v>
      </c>
      <c r="J45" s="240" t="s">
        <v>27</v>
      </c>
      <c r="K45" s="118"/>
    </row>
    <row r="46" spans="1:11" ht="15.6">
      <c r="A46" s="123" t="s">
        <v>12</v>
      </c>
      <c r="B46" s="124">
        <v>120</v>
      </c>
      <c r="C46" s="125"/>
      <c r="D46" s="126">
        <f>B46*C46</f>
        <v>0</v>
      </c>
      <c r="E46" s="127"/>
      <c r="F46" s="353" t="s">
        <v>143</v>
      </c>
      <c r="G46" s="354"/>
      <c r="H46" s="357"/>
      <c r="I46" s="357"/>
      <c r="J46" s="289">
        <f>H46*I46</f>
        <v>0</v>
      </c>
      <c r="K46" s="118"/>
    </row>
    <row r="47" spans="1:11" ht="16.5" customHeight="1" thickBot="1">
      <c r="A47" s="123" t="s">
        <v>13</v>
      </c>
      <c r="B47" s="124">
        <v>108</v>
      </c>
      <c r="C47" s="125"/>
      <c r="D47" s="126">
        <f>B47*C47</f>
        <v>0</v>
      </c>
      <c r="E47" s="127"/>
      <c r="F47" s="355"/>
      <c r="G47" s="356"/>
      <c r="H47" s="358"/>
      <c r="I47" s="358"/>
      <c r="J47" s="290"/>
      <c r="K47" s="118"/>
    </row>
    <row r="48" spans="1:11" ht="16.2" thickBot="1">
      <c r="A48" s="123" t="s">
        <v>14</v>
      </c>
      <c r="B48" s="124">
        <v>96</v>
      </c>
      <c r="C48" s="125"/>
      <c r="D48" s="126">
        <f>B48*C48</f>
        <v>0</v>
      </c>
      <c r="E48" s="127"/>
      <c r="F48" s="350" t="s">
        <v>22</v>
      </c>
      <c r="G48" s="351"/>
      <c r="H48" s="351"/>
      <c r="I48" s="352"/>
      <c r="J48" s="241">
        <f>J46</f>
        <v>0</v>
      </c>
      <c r="K48" s="118"/>
    </row>
    <row r="49" spans="1:13" ht="15.6">
      <c r="A49" s="128" t="s">
        <v>15</v>
      </c>
      <c r="B49" s="129">
        <v>72</v>
      </c>
      <c r="C49" s="130"/>
      <c r="D49" s="126">
        <f>B49*C49</f>
        <v>0</v>
      </c>
      <c r="E49" s="127"/>
      <c r="F49" s="136"/>
      <c r="G49" s="144"/>
      <c r="H49" s="139"/>
      <c r="I49" s="137"/>
      <c r="J49" s="137"/>
      <c r="K49" s="118"/>
    </row>
    <row r="50" spans="1:13" ht="16.2" thickBot="1">
      <c r="A50" s="128" t="s">
        <v>26</v>
      </c>
      <c r="B50" s="131"/>
      <c r="C50" s="130"/>
      <c r="D50" s="132">
        <f>B50*C50</f>
        <v>0</v>
      </c>
      <c r="E50" s="127"/>
      <c r="F50" s="136"/>
      <c r="G50" s="136"/>
      <c r="H50" s="135"/>
      <c r="I50" s="137"/>
      <c r="J50" s="137"/>
      <c r="K50" s="118"/>
    </row>
    <row r="51" spans="1:13" ht="16.2" thickBot="1">
      <c r="A51" s="346" t="s">
        <v>22</v>
      </c>
      <c r="B51" s="347"/>
      <c r="C51" s="348"/>
      <c r="D51" s="145">
        <f>SUM(D46:D50)</f>
        <v>0</v>
      </c>
      <c r="E51" s="127"/>
      <c r="F51" s="135"/>
      <c r="G51" s="146"/>
      <c r="H51" s="146"/>
      <c r="I51" s="137"/>
      <c r="J51" s="137"/>
      <c r="K51" s="5"/>
    </row>
    <row r="52" spans="1:13">
      <c r="A52" s="147"/>
      <c r="B52" s="148"/>
      <c r="C52" s="148"/>
      <c r="D52" s="95"/>
      <c r="E52" s="149"/>
      <c r="F52" s="95"/>
      <c r="H52" s="336" t="s">
        <v>61</v>
      </c>
      <c r="I52" s="338" t="s">
        <v>22</v>
      </c>
      <c r="J52" s="339"/>
      <c r="K52" s="342">
        <f>D42+D51+J42+J48</f>
        <v>0</v>
      </c>
    </row>
    <row r="53" spans="1:13" ht="13.8" thickBot="1">
      <c r="A53" s="147"/>
      <c r="B53" s="148"/>
      <c r="C53" s="148"/>
      <c r="D53" s="95"/>
      <c r="E53" s="149"/>
      <c r="F53" s="95"/>
      <c r="H53" s="337"/>
      <c r="I53" s="340"/>
      <c r="J53" s="341"/>
      <c r="K53" s="343"/>
    </row>
    <row r="54" spans="1:13" ht="15.6">
      <c r="A54" s="147"/>
      <c r="B54" s="148"/>
      <c r="C54" s="148"/>
      <c r="D54" s="95"/>
      <c r="E54" s="149"/>
      <c r="F54" s="95"/>
      <c r="H54" s="113"/>
      <c r="I54" s="117"/>
      <c r="J54" s="117"/>
      <c r="K54" s="118"/>
    </row>
    <row r="55" spans="1:13" ht="16.2" thickBot="1">
      <c r="A55" s="147"/>
      <c r="B55" s="148"/>
      <c r="C55" s="148"/>
      <c r="D55" s="95"/>
      <c r="E55" s="149"/>
      <c r="F55" s="95"/>
      <c r="I55" s="117"/>
      <c r="J55" s="117"/>
      <c r="K55" s="118"/>
    </row>
    <row r="56" spans="1:13" ht="16.2" thickBot="1">
      <c r="A56" s="72" t="s">
        <v>64</v>
      </c>
      <c r="B56" s="314" t="s">
        <v>74</v>
      </c>
      <c r="C56" s="315"/>
      <c r="D56" s="315"/>
      <c r="E56" s="316"/>
      <c r="I56" s="117"/>
      <c r="J56" s="117"/>
      <c r="K56" s="118"/>
    </row>
    <row r="57" spans="1:13" ht="15.6">
      <c r="A57" s="150"/>
      <c r="B57" s="116"/>
      <c r="C57" s="116"/>
      <c r="D57" s="116"/>
      <c r="I57" s="141"/>
      <c r="J57" s="141"/>
      <c r="K57" s="142"/>
      <c r="M57" s="151"/>
    </row>
    <row r="58" spans="1:13" ht="24">
      <c r="A58" s="119" t="s">
        <v>73</v>
      </c>
      <c r="B58" s="120" t="s">
        <v>5</v>
      </c>
      <c r="C58" s="120" t="s">
        <v>139</v>
      </c>
      <c r="D58" s="120" t="s">
        <v>6</v>
      </c>
      <c r="I58" s="117"/>
      <c r="J58" s="117"/>
      <c r="K58" s="118"/>
    </row>
    <row r="59" spans="1:13" ht="15.6">
      <c r="A59" s="242" t="s">
        <v>140</v>
      </c>
      <c r="B59" s="243">
        <v>20</v>
      </c>
      <c r="C59" s="86"/>
      <c r="D59" s="88">
        <f>B59*C59</f>
        <v>0</v>
      </c>
      <c r="I59" s="117"/>
      <c r="J59" s="117"/>
      <c r="K59" s="118"/>
    </row>
    <row r="60" spans="1:13" ht="15.6">
      <c r="A60" s="242" t="s">
        <v>141</v>
      </c>
      <c r="B60" s="243">
        <v>10</v>
      </c>
      <c r="C60" s="86"/>
      <c r="D60" s="88">
        <f>B60*C60</f>
        <v>0</v>
      </c>
      <c r="I60" s="117"/>
      <c r="J60" s="117"/>
      <c r="K60" s="118"/>
    </row>
    <row r="61" spans="1:13" ht="16.2" thickBot="1">
      <c r="A61" s="152" t="s">
        <v>121</v>
      </c>
      <c r="B61" s="153"/>
      <c r="C61" s="153"/>
      <c r="D61" s="154">
        <f>B61*C61</f>
        <v>0</v>
      </c>
      <c r="I61" s="117"/>
      <c r="J61" s="117"/>
      <c r="K61" s="118"/>
    </row>
    <row r="62" spans="1:13" ht="13.8" thickBot="1">
      <c r="A62" s="319" t="s">
        <v>24</v>
      </c>
      <c r="B62" s="335"/>
      <c r="C62" s="320"/>
      <c r="D62" s="155">
        <f>SUM(D59:D61)</f>
        <v>0</v>
      </c>
      <c r="H62" s="336" t="s">
        <v>64</v>
      </c>
      <c r="I62" s="338" t="s">
        <v>24</v>
      </c>
      <c r="J62" s="339"/>
      <c r="K62" s="342">
        <f>D62</f>
        <v>0</v>
      </c>
    </row>
    <row r="63" spans="1:13" ht="16.2" thickBot="1">
      <c r="A63" s="60"/>
      <c r="H63" s="337"/>
      <c r="I63" s="340"/>
      <c r="J63" s="341"/>
      <c r="K63" s="343"/>
      <c r="M63" s="156"/>
    </row>
    <row r="64" spans="1:13" ht="16.2" thickBot="1">
      <c r="A64" s="60"/>
      <c r="I64" s="141"/>
      <c r="J64" s="141"/>
      <c r="K64" s="157"/>
      <c r="M64" s="156"/>
    </row>
    <row r="65" spans="1:11" ht="30.75" customHeight="1" thickBot="1">
      <c r="A65" s="158"/>
      <c r="B65" s="159"/>
      <c r="C65" s="159"/>
      <c r="D65" s="159"/>
      <c r="E65" s="359" t="s">
        <v>75</v>
      </c>
      <c r="F65" s="360"/>
      <c r="G65" s="360"/>
      <c r="H65" s="360"/>
      <c r="I65" s="360"/>
      <c r="J65" s="361"/>
      <c r="K65" s="160">
        <f>K30+K52+K62</f>
        <v>0</v>
      </c>
    </row>
    <row r="66" spans="1:11" ht="25.5" customHeight="1">
      <c r="G66" s="161"/>
      <c r="H66" s="161"/>
      <c r="I66" s="161"/>
      <c r="J66" s="161"/>
      <c r="K66" s="6"/>
    </row>
  </sheetData>
  <sheetProtection algorithmName="SHA-512" hashValue="AXPNrxlEicKgKu+On9Zez/4Ip1WlRC4ZwCpt09oDAX1M087E8CoeKWW5d3xQw2x+a9WZDy1h8vqeejpRofsG5g==" saltValue="h1fZ24CBLuBogPMOqwaoYQ==" spinCount="100000" sheet="1" objects="1" scenarios="1" selectLockedCells="1"/>
  <mergeCells count="48">
    <mergeCell ref="E65:J65"/>
    <mergeCell ref="K52:K53"/>
    <mergeCell ref="B56:E56"/>
    <mergeCell ref="A62:C62"/>
    <mergeCell ref="H62:H63"/>
    <mergeCell ref="I62:J63"/>
    <mergeCell ref="K62:K63"/>
    <mergeCell ref="H52:H53"/>
    <mergeCell ref="I52:J53"/>
    <mergeCell ref="F40:G40"/>
    <mergeCell ref="F41:G41"/>
    <mergeCell ref="A42:C42"/>
    <mergeCell ref="F42:I42"/>
    <mergeCell ref="A51:C51"/>
    <mergeCell ref="F45:G45"/>
    <mergeCell ref="F48:I48"/>
    <mergeCell ref="F46:G47"/>
    <mergeCell ref="H46:H47"/>
    <mergeCell ref="I46:I47"/>
    <mergeCell ref="K30:K31"/>
    <mergeCell ref="B34:E34"/>
    <mergeCell ref="F36:G36"/>
    <mergeCell ref="F37:G37"/>
    <mergeCell ref="F38:G38"/>
    <mergeCell ref="G13:I13"/>
    <mergeCell ref="F39:G39"/>
    <mergeCell ref="G16:J19"/>
    <mergeCell ref="B17:C17"/>
    <mergeCell ref="A22:B22"/>
    <mergeCell ref="B29:F29"/>
    <mergeCell ref="H30:H31"/>
    <mergeCell ref="I30:J31"/>
    <mergeCell ref="J46:J47"/>
    <mergeCell ref="G15:J15"/>
    <mergeCell ref="C5:J5"/>
    <mergeCell ref="B6:B7"/>
    <mergeCell ref="C6:D6"/>
    <mergeCell ref="E6:F6"/>
    <mergeCell ref="G6:H6"/>
    <mergeCell ref="I6:J6"/>
    <mergeCell ref="C7:D7"/>
    <mergeCell ref="E7:F7"/>
    <mergeCell ref="G7:H7"/>
    <mergeCell ref="I7:J7"/>
    <mergeCell ref="B10:E10"/>
    <mergeCell ref="A12:B12"/>
    <mergeCell ref="C12:D12"/>
    <mergeCell ref="G12:I12"/>
  </mergeCells>
  <conditionalFormatting sqref="B6:C8">
    <cfRule type="expression" dxfId="2" priority="2" stopIfTrue="1">
      <formula>$D$11=1</formula>
    </cfRule>
  </conditionalFormatting>
  <conditionalFormatting sqref="E6:E8 G8 I8">
    <cfRule type="expression" dxfId="1" priority="3" stopIfTrue="1">
      <formula>$D$11=1</formula>
    </cfRule>
  </conditionalFormatting>
  <conditionalFormatting sqref="G6:G7 I6:I7">
    <cfRule type="expression" dxfId="0" priority="1" stopIfTrue="1">
      <formula>$D$10=1</formula>
    </cfRule>
  </conditionalFormatting>
  <dataValidations count="3">
    <dataValidation allowBlank="1" showInputMessage="1" showErrorMessage="1" promptTitle="PU différents" prompt="Saisir le montant total des justificatifs_x000a__x000a__x000a_" sqref="E27:E28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Total frais repas" prompt="indiquer le montant total des repas frais réels" sqref="B61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861060</xdr:colOff>
                <xdr:row>1</xdr:row>
                <xdr:rowOff>0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E19"/>
  <sheetViews>
    <sheetView showGridLines="0" workbookViewId="0">
      <selection activeCell="B12" sqref="B12:D14"/>
    </sheetView>
  </sheetViews>
  <sheetFormatPr baseColWidth="10" defaultColWidth="11.44140625" defaultRowHeight="13.2"/>
  <cols>
    <col min="1" max="1" width="22.44140625" style="59" customWidth="1"/>
    <col min="2" max="5" width="18.6640625" style="59" customWidth="1"/>
    <col min="6" max="16384" width="11.44140625" style="59"/>
  </cols>
  <sheetData>
    <row r="1" spans="1:5" ht="17.399999999999999">
      <c r="A1" s="162"/>
    </row>
    <row r="2" spans="1:5" ht="13.5" customHeight="1"/>
    <row r="3" spans="1:5" ht="43.5" customHeight="1"/>
    <row r="4" spans="1:5" ht="17.399999999999999">
      <c r="A4" s="163"/>
    </row>
    <row r="5" spans="1:5">
      <c r="A5" s="164"/>
    </row>
    <row r="6" spans="1:5" ht="13.8">
      <c r="A6" s="165"/>
    </row>
    <row r="7" spans="1:5" ht="13.8">
      <c r="A7" s="165"/>
    </row>
    <row r="8" spans="1:5" ht="13.8">
      <c r="A8" s="363" t="s">
        <v>41</v>
      </c>
      <c r="B8" s="363"/>
      <c r="C8" s="363"/>
      <c r="D8" s="363"/>
      <c r="E8" s="363"/>
    </row>
    <row r="9" spans="1:5">
      <c r="A9" s="166"/>
    </row>
    <row r="10" spans="1:5" ht="12.75" customHeight="1">
      <c r="A10" s="364" t="s">
        <v>91</v>
      </c>
      <c r="B10" s="366" t="s">
        <v>144</v>
      </c>
      <c r="C10" s="366" t="s">
        <v>145</v>
      </c>
      <c r="D10" s="366" t="s">
        <v>146</v>
      </c>
      <c r="E10" s="366" t="s">
        <v>65</v>
      </c>
    </row>
    <row r="11" spans="1:5">
      <c r="A11" s="365"/>
      <c r="B11" s="367"/>
      <c r="C11" s="367"/>
      <c r="D11" s="367"/>
      <c r="E11" s="367"/>
    </row>
    <row r="12" spans="1:5" ht="24.9" customHeight="1">
      <c r="A12" s="167" t="s">
        <v>38</v>
      </c>
      <c r="B12" s="168"/>
      <c r="C12" s="168"/>
      <c r="D12" s="168"/>
      <c r="E12" s="169">
        <f>SUM(B12:D12)</f>
        <v>0</v>
      </c>
    </row>
    <row r="13" spans="1:5" ht="24.9" customHeight="1">
      <c r="A13" s="167" t="s">
        <v>39</v>
      </c>
      <c r="B13" s="168"/>
      <c r="C13" s="168"/>
      <c r="D13" s="168"/>
      <c r="E13" s="169">
        <f>SUM(B13:D13)</f>
        <v>0</v>
      </c>
    </row>
    <row r="14" spans="1:5" ht="24.9" customHeight="1">
      <c r="A14" s="167" t="s">
        <v>40</v>
      </c>
      <c r="B14" s="168"/>
      <c r="C14" s="168"/>
      <c r="D14" s="168"/>
      <c r="E14" s="169">
        <f>SUM(B14:D14)</f>
        <v>0</v>
      </c>
    </row>
    <row r="15" spans="1:5" ht="33.75" customHeight="1">
      <c r="A15" s="170" t="s">
        <v>65</v>
      </c>
      <c r="B15" s="169">
        <f>SUM(B12:B14)</f>
        <v>0</v>
      </c>
      <c r="C15" s="169">
        <f>SUM(C12:C14)</f>
        <v>0</v>
      </c>
      <c r="D15" s="169">
        <f>SUM(D12:D14)</f>
        <v>0</v>
      </c>
      <c r="E15" s="169">
        <f>SUM(E12:E14)</f>
        <v>0</v>
      </c>
    </row>
    <row r="16" spans="1:5">
      <c r="A16" s="171"/>
      <c r="B16" s="172"/>
      <c r="C16" s="172"/>
      <c r="D16" s="172"/>
      <c r="E16" s="172"/>
    </row>
    <row r="17" spans="1:5" ht="25.5" customHeight="1">
      <c r="A17" s="173"/>
      <c r="D17" s="174"/>
      <c r="E17" s="175"/>
    </row>
    <row r="18" spans="1:5" ht="13.8">
      <c r="A18" s="176"/>
    </row>
    <row r="19" spans="1:5" ht="83.25" customHeight="1">
      <c r="A19" s="362"/>
      <c r="B19" s="362"/>
      <c r="C19" s="362"/>
      <c r="D19" s="362"/>
      <c r="E19" s="362"/>
    </row>
  </sheetData>
  <sheetProtection algorithmName="SHA-512" hashValue="Q0fDs2prXuo1qzRLA6d2uJyOplTPOok8F922bL/bvl9dzTtA/ymAxe9zPVHTJ3/MzUXMGuQAxh4oZXY4TtPXRA==" saltValue="VhOVWoODWbBVyX4TBzjAMg==" spinCount="100000" sheet="1" objects="1" scenarios="1" selectLockedCells="1"/>
  <mergeCells count="7">
    <mergeCell ref="A19:E19"/>
    <mergeCell ref="A8:E8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'CALCUL SALAIRES'!Zone_d_impression</vt:lpstr>
      <vt:lpstr>'DEMANDE DE PRISE EN CHARGE'!Zone_d_impression</vt:lpstr>
      <vt:lpstr>'DEPLACEMENT REPAS HEBERGEMENT'!Zone_d_impression</vt:lpstr>
      <vt:lpstr>'DETAIL PARTIE FINANCEE ETS'!Zone_d_impression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ROLLOS Danièle</cp:lastModifiedBy>
  <cp:lastPrinted>2020-09-28T12:32:46Z</cp:lastPrinted>
  <dcterms:created xsi:type="dcterms:W3CDTF">2004-04-01T08:31:50Z</dcterms:created>
  <dcterms:modified xsi:type="dcterms:W3CDTF">2023-10-12T12:20:00Z</dcterms:modified>
</cp:coreProperties>
</file>