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charts/chart25.xml" ContentType="application/vnd.openxmlformats-officedocument.drawingml.chart+xml"/>
  <Override PartName="/xl/theme/themeOverride2.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theme/themeOverride3.xml" ContentType="application/vnd.openxmlformats-officedocument.themeOverrid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codeName="ThisWorkbook" hidePivotFieldList="1" autoCompressPictures="0"/>
  <mc:AlternateContent xmlns:mc="http://schemas.openxmlformats.org/markup-compatibility/2006">
    <mc:Choice Requires="x15">
      <x15ac:absPath xmlns:x15ac="http://schemas.microsoft.com/office/spreadsheetml/2010/11/ac" url="\\anfh.fr\Home\BAS\S.CROCHET\Desktop\"/>
    </mc:Choice>
  </mc:AlternateContent>
  <xr:revisionPtr revIDLastSave="0" documentId="8_{C3C31268-E24D-4134-A208-F7EC91085BCB}" xr6:coauthVersionLast="45" xr6:coauthVersionMax="45" xr10:uidLastSave="{00000000-0000-0000-0000-000000000000}"/>
  <bookViews>
    <workbookView xWindow="10095" yWindow="750" windowWidth="12735" windowHeight="9195" firstSheet="1" activeTab="3" xr2:uid="{00000000-000D-0000-FFFF-FFFF00000000}"/>
  </bookViews>
  <sheets>
    <sheet name="MODE D'EMPLOI" sheetId="8" r:id="rId1"/>
    <sheet name="DONNEES GENERIQUES A REMPLIR" sheetId="4" r:id="rId2"/>
    <sheet name="DONNEES FOCUS A REMPLIR" sheetId="5" r:id="rId3"/>
    <sheet name="POUR ALLER PLUS LOIN" sheetId="9" r:id="rId4"/>
    <sheet name="AUTODIAGNOSTIC Egalité pro" sheetId="7" r:id="rId5"/>
    <sheet name="PLAN D'ACTION" sheetId="10" r:id="rId6"/>
  </sheets>
  <externalReferences>
    <externalReference r:id="rId7"/>
    <externalReference r:id="rId8"/>
  </externalReferences>
  <definedNames>
    <definedName name="_xlnm._FilterDatabase" localSheetId="5" hidden="1">'PLAN D''ACTION'!$A$4:$K$4</definedName>
    <definedName name="AnalysePyramideAge">#REF!</definedName>
    <definedName name="AnalysePyramideAgeTitre">#REF!</definedName>
    <definedName name="CONTRAT">[1]Codification!$B$1:$B$7</definedName>
    <definedName name="contrat2">[1]Codification!$B$17:$B$22</definedName>
    <definedName name="CSP">[1]Codification!$B$17:$B$22</definedName>
    <definedName name="DonneesRHGPECN" localSheetId="4">#REF!</definedName>
    <definedName name="DonneesRHGPECN">#REF!</definedName>
    <definedName name="DonneesRHGPECNAbsent3Jours" localSheetId="4">#REF!</definedName>
    <definedName name="DonneesRHGPECNAbsent3Jours">#REF!</definedName>
    <definedName name="DonneesRHGPECNAbsentCourt" localSheetId="4">#REF!</definedName>
    <definedName name="DonneesRHGPECNAbsentCourt">#REF!</definedName>
    <definedName name="DonneesRHGPECNAbsentLong" localSheetId="4">#REF!</definedName>
    <definedName name="DonneesRHGPECNAbsentLong">#REF!</definedName>
    <definedName name="DonneesRHGPECNAccident" localSheetId="4">#REF!</definedName>
    <definedName name="DonneesRHGPECNAccident">#REF!</definedName>
    <definedName name="DonneesRHGPECNEffectif" localSheetId="4">#REF!</definedName>
    <definedName name="DonneesRHGPECNEffectif">#REF!</definedName>
    <definedName name="DonneesRHGPECNMaladie" localSheetId="4">#REF!</definedName>
    <definedName name="DonneesRHGPECNMaladie">#REF!</definedName>
    <definedName name="DonneesRHGPECNMDeuxAbsent3Jours">#REF!</definedName>
    <definedName name="DonneesRHGPECNMDeuxAbsentCourt">#REF!</definedName>
    <definedName name="DonneesRHGPECNMDeuxAbsentLong">#REF!</definedName>
    <definedName name="DonneesRHGPECNMTroisAbsent3Jours">#REF!</definedName>
    <definedName name="DonneesRHGPECNMTroisAbsentCourt">#REF!</definedName>
    <definedName name="DonneesRHGPECNMTroisAbsentLong">#REF!</definedName>
    <definedName name="DonneesRHGPECNMUn" localSheetId="4">#REF!</definedName>
    <definedName name="DonneesRHGPECNMUn">#REF!</definedName>
    <definedName name="DonneesRHGPECNMUnAbsent3Jours" localSheetId="4">#REF!</definedName>
    <definedName name="DonneesRHGPECNMUnAbsent3Jours">#REF!</definedName>
    <definedName name="DonneesRHGPECNMUnAbsentCourt" localSheetId="4">#REF!</definedName>
    <definedName name="DonneesRHGPECNMUnAbsentCourt">#REF!</definedName>
    <definedName name="DonneesRHGPECNMUnAbsentLong" localSheetId="4">#REF!</definedName>
    <definedName name="DonneesRHGPECNMUnAbsentLong">#REF!</definedName>
    <definedName name="DonneesRHGPECNMUnAccident" localSheetId="4">#REF!</definedName>
    <definedName name="DonneesRHGPECNMUnAccident">#REF!</definedName>
    <definedName name="DonneesRHGPECNMUnEffectif" localSheetId="4">#REF!</definedName>
    <definedName name="DonneesRHGPECNMUnEffectif">#REF!</definedName>
    <definedName name="DonneesRHGPECNMUnMaladie" localSheetId="4">#REF!</definedName>
    <definedName name="DonneesRHGPECNMUnMaladie">#REF!</definedName>
    <definedName name="FAAnalysePyramideAge">#REF!</definedName>
    <definedName name="FAAnalysePyramideAgeCas1">#REF!</definedName>
    <definedName name="FAAnalysePyramideAgeCas2">#REF!</definedName>
    <definedName name="FAAnalysePyramideAgeTitre">#REF!</definedName>
    <definedName name="FIGAnalysePyramideAge">#REF!</definedName>
    <definedName name="FIGAnalysePyramideAgeTitre">#REF!</definedName>
    <definedName name="GENRE">[1]Codification!$B$9:$B$10</definedName>
    <definedName name="SERVICE3">[1]Codification!$B$25:$B$38</definedName>
    <definedName name="SOUSTITRE">#REF!</definedName>
    <definedName name="_xlnm.Print_Area" localSheetId="4">'AUTODIAGNOSTIC Egalité pro'!$A$1:$F$484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48" i="4" l="1"/>
  <c r="G148" i="4" s="1"/>
  <c r="F150" i="4"/>
  <c r="G150" i="4"/>
  <c r="H150" i="4"/>
  <c r="I150" i="4"/>
  <c r="F151" i="4"/>
  <c r="G151" i="4" s="1"/>
  <c r="H151" i="4"/>
  <c r="F152" i="4"/>
  <c r="G152" i="4" s="1"/>
  <c r="F153" i="4"/>
  <c r="G153" i="4" s="1"/>
  <c r="F154" i="4"/>
  <c r="G154" i="4" s="1"/>
  <c r="H153" i="4" l="1"/>
  <c r="I153" i="4"/>
  <c r="H148" i="4"/>
  <c r="I151" i="4"/>
  <c r="I148" i="4"/>
  <c r="H154" i="4"/>
  <c r="I154" i="4" s="1"/>
  <c r="H152" i="4"/>
  <c r="I152" i="4" s="1"/>
  <c r="A27" i="7"/>
  <c r="B94" i="7" l="1"/>
  <c r="B93" i="7"/>
  <c r="B92" i="7"/>
  <c r="B91" i="7"/>
  <c r="A90" i="7"/>
  <c r="B88" i="7"/>
  <c r="B87" i="7"/>
  <c r="A86" i="7"/>
  <c r="B84" i="7"/>
  <c r="B83" i="7"/>
  <c r="B82" i="7"/>
  <c r="B81" i="7"/>
  <c r="A80" i="7"/>
  <c r="B78" i="7"/>
  <c r="B77" i="7"/>
  <c r="B76" i="7"/>
  <c r="B75" i="7"/>
  <c r="B74" i="7"/>
  <c r="B73" i="7"/>
  <c r="A72" i="7"/>
  <c r="A67" i="7"/>
  <c r="B65" i="7"/>
  <c r="B64" i="7"/>
  <c r="B63" i="7"/>
  <c r="B62" i="7"/>
  <c r="B61" i="7"/>
  <c r="B60" i="7"/>
  <c r="B59" i="7"/>
  <c r="A58" i="7"/>
  <c r="B56" i="7"/>
  <c r="B55" i="7"/>
  <c r="B54" i="7"/>
  <c r="B53" i="7"/>
  <c r="B52" i="7"/>
  <c r="A51" i="7"/>
  <c r="B49" i="7"/>
  <c r="B48" i="7"/>
  <c r="A47" i="7"/>
  <c r="B45" i="7"/>
  <c r="B44" i="7"/>
  <c r="B43" i="7"/>
  <c r="A42" i="7"/>
  <c r="B36" i="7"/>
  <c r="A35" i="7"/>
  <c r="B33" i="7"/>
  <c r="B32" i="7"/>
  <c r="B30" i="7"/>
  <c r="F360" i="4"/>
  <c r="G360" i="4" s="1"/>
  <c r="F351" i="4"/>
  <c r="F31" i="9"/>
  <c r="G31" i="9" s="1"/>
  <c r="F338" i="4"/>
  <c r="H338" i="4" s="1"/>
  <c r="G338" i="4"/>
  <c r="F328" i="4"/>
  <c r="G328" i="4" s="1"/>
  <c r="H286" i="4"/>
  <c r="G286" i="4"/>
  <c r="H261" i="4"/>
  <c r="G261" i="4"/>
  <c r="F252" i="4"/>
  <c r="F257" i="4"/>
  <c r="G257" i="4" s="1"/>
  <c r="H257" i="4"/>
  <c r="F256" i="4"/>
  <c r="G256" i="4" s="1"/>
  <c r="F255" i="4"/>
  <c r="G255" i="4" s="1"/>
  <c r="F254" i="4"/>
  <c r="G254" i="4" s="1"/>
  <c r="F253" i="4"/>
  <c r="G253" i="4" s="1"/>
  <c r="H253" i="4"/>
  <c r="H216" i="4"/>
  <c r="G216" i="4"/>
  <c r="F215" i="4"/>
  <c r="H215" i="4" s="1"/>
  <c r="F216" i="4"/>
  <c r="F25" i="9"/>
  <c r="G25" i="9" s="1"/>
  <c r="F220" i="4"/>
  <c r="G220" i="4" s="1"/>
  <c r="F219" i="4"/>
  <c r="G219" i="4" s="1"/>
  <c r="F218" i="4"/>
  <c r="G218" i="4" s="1"/>
  <c r="F180" i="4"/>
  <c r="G180" i="4" s="1"/>
  <c r="H171" i="4"/>
  <c r="D185" i="7"/>
  <c r="F45" i="4"/>
  <c r="H45" i="4" s="1"/>
  <c r="F46" i="4"/>
  <c r="H46" i="4" s="1"/>
  <c r="F47" i="4"/>
  <c r="G47" i="4" s="1"/>
  <c r="F48" i="4"/>
  <c r="G48" i="4" s="1"/>
  <c r="F49" i="4"/>
  <c r="G49" i="4" s="1"/>
  <c r="F50" i="4"/>
  <c r="G50" i="4" s="1"/>
  <c r="F51" i="4"/>
  <c r="H51" i="4" s="1"/>
  <c r="F52" i="4"/>
  <c r="G52" i="4" s="1"/>
  <c r="F53" i="4"/>
  <c r="G53" i="4" s="1"/>
  <c r="F54" i="4"/>
  <c r="G54" i="4" s="1"/>
  <c r="H48" i="4"/>
  <c r="G45" i="4"/>
  <c r="I45" i="4" s="1"/>
  <c r="F23" i="9"/>
  <c r="G23" i="9" s="1"/>
  <c r="H23" i="9"/>
  <c r="F30" i="9"/>
  <c r="G30" i="9" s="1"/>
  <c r="F29" i="9"/>
  <c r="G29" i="9" s="1"/>
  <c r="F21" i="9"/>
  <c r="G21" i="9" s="1"/>
  <c r="F20" i="9"/>
  <c r="G20" i="9" s="1"/>
  <c r="H20" i="9"/>
  <c r="F35" i="4"/>
  <c r="G35" i="4" s="1"/>
  <c r="F36" i="4"/>
  <c r="G36" i="4" s="1"/>
  <c r="F37" i="4"/>
  <c r="H37" i="4" s="1"/>
  <c r="F38" i="4"/>
  <c r="G38" i="4" s="1"/>
  <c r="F39" i="4"/>
  <c r="H39" i="4" s="1"/>
  <c r="F12" i="4"/>
  <c r="F17" i="4"/>
  <c r="F18" i="4"/>
  <c r="F19" i="4"/>
  <c r="G19" i="4" s="1"/>
  <c r="F31" i="4"/>
  <c r="G31" i="4" s="1"/>
  <c r="F32" i="4"/>
  <c r="F33" i="4"/>
  <c r="G33" i="4" s="1"/>
  <c r="F21" i="4"/>
  <c r="F22" i="4"/>
  <c r="G22" i="4" s="1"/>
  <c r="F23" i="4"/>
  <c r="H23" i="4" s="1"/>
  <c r="F291" i="4"/>
  <c r="G291" i="4" s="1"/>
  <c r="I291" i="4" s="1"/>
  <c r="H291" i="4"/>
  <c r="F271" i="4"/>
  <c r="G271" i="4" s="1"/>
  <c r="H271" i="4"/>
  <c r="F270" i="4"/>
  <c r="G270" i="4"/>
  <c r="I270" i="4" s="1"/>
  <c r="H270" i="4"/>
  <c r="F15" i="9"/>
  <c r="G15" i="9" s="1"/>
  <c r="I15" i="9" s="1"/>
  <c r="F14" i="9"/>
  <c r="I16" i="9"/>
  <c r="H16" i="9"/>
  <c r="G16" i="9"/>
  <c r="H15" i="9"/>
  <c r="G14" i="9"/>
  <c r="H14" i="9"/>
  <c r="I14" i="9" s="1"/>
  <c r="F10" i="9"/>
  <c r="G10" i="9" s="1"/>
  <c r="I10" i="9" s="1"/>
  <c r="F9" i="9"/>
  <c r="I11" i="9"/>
  <c r="H11" i="9"/>
  <c r="G11" i="9"/>
  <c r="H10" i="9"/>
  <c r="G9" i="9"/>
  <c r="H9" i="9"/>
  <c r="I9" i="9"/>
  <c r="F194" i="4"/>
  <c r="H194" i="4" s="1"/>
  <c r="G194" i="4"/>
  <c r="F94" i="4"/>
  <c r="F95" i="4"/>
  <c r="H95" i="4" s="1"/>
  <c r="F56" i="4"/>
  <c r="G56" i="4" s="1"/>
  <c r="F57" i="4"/>
  <c r="G57" i="4" s="1"/>
  <c r="F58" i="4"/>
  <c r="F59" i="4"/>
  <c r="G59" i="4" s="1"/>
  <c r="F60" i="4"/>
  <c r="H60" i="4" s="1"/>
  <c r="F61" i="4"/>
  <c r="F62" i="4"/>
  <c r="H62" i="4" s="1"/>
  <c r="F63" i="4"/>
  <c r="F64" i="4"/>
  <c r="H64" i="4" s="1"/>
  <c r="F65" i="4"/>
  <c r="G65" i="4" s="1"/>
  <c r="F97" i="4"/>
  <c r="H97" i="4" s="1"/>
  <c r="F98" i="4"/>
  <c r="G98" i="4" s="1"/>
  <c r="F99" i="4"/>
  <c r="G99" i="4" s="1"/>
  <c r="F100" i="4"/>
  <c r="G100" i="4" s="1"/>
  <c r="F101" i="4"/>
  <c r="H101" i="4" s="1"/>
  <c r="F102" i="4"/>
  <c r="F5" i="9"/>
  <c r="F4" i="9"/>
  <c r="G4" i="9" s="1"/>
  <c r="H6" i="9"/>
  <c r="G6" i="9"/>
  <c r="F224" i="4"/>
  <c r="H224" i="4" s="1"/>
  <c r="F233" i="4"/>
  <c r="G233" i="4" s="1"/>
  <c r="F232" i="4"/>
  <c r="H232" i="4" s="1"/>
  <c r="F231" i="4"/>
  <c r="G231" i="4" s="1"/>
  <c r="F230" i="4"/>
  <c r="H230" i="4" s="1"/>
  <c r="G230" i="4"/>
  <c r="F229" i="4"/>
  <c r="G229" i="4" s="1"/>
  <c r="F228" i="4"/>
  <c r="H228" i="4" s="1"/>
  <c r="F227" i="4"/>
  <c r="G227" i="4" s="1"/>
  <c r="F226" i="4"/>
  <c r="H226" i="4" s="1"/>
  <c r="F225" i="4"/>
  <c r="G225" i="4" s="1"/>
  <c r="F204" i="4"/>
  <c r="H204" i="4" s="1"/>
  <c r="G204" i="4"/>
  <c r="I204" i="4" s="1"/>
  <c r="F203" i="4"/>
  <c r="G203" i="4" s="1"/>
  <c r="F202" i="4"/>
  <c r="H202" i="4" s="1"/>
  <c r="F201" i="4"/>
  <c r="G201" i="4" s="1"/>
  <c r="F364" i="4"/>
  <c r="H364" i="4" s="1"/>
  <c r="G364" i="4"/>
  <c r="F363" i="4"/>
  <c r="G363" i="4" s="1"/>
  <c r="F362" i="4"/>
  <c r="H362" i="4" s="1"/>
  <c r="F359" i="4"/>
  <c r="G359" i="4" s="1"/>
  <c r="F358" i="4"/>
  <c r="H358" i="4" s="1"/>
  <c r="G358" i="4"/>
  <c r="I358" i="4" s="1"/>
  <c r="F357" i="4"/>
  <c r="G357" i="4" s="1"/>
  <c r="F356" i="4"/>
  <c r="H356" i="4" s="1"/>
  <c r="F354" i="4"/>
  <c r="G354" i="4" s="1"/>
  <c r="F353" i="4"/>
  <c r="H353" i="4" s="1"/>
  <c r="G353" i="4"/>
  <c r="G351" i="4"/>
  <c r="H351" i="4"/>
  <c r="F337" i="4"/>
  <c r="G337" i="4" s="1"/>
  <c r="H337" i="4"/>
  <c r="F336" i="4"/>
  <c r="G336" i="4"/>
  <c r="I336" i="4" s="1"/>
  <c r="H336" i="4"/>
  <c r="F335" i="4"/>
  <c r="G335" i="4" s="1"/>
  <c r="F334" i="4"/>
  <c r="G334" i="4" s="1"/>
  <c r="I334" i="4" s="1"/>
  <c r="H334" i="4"/>
  <c r="F332" i="4"/>
  <c r="G332" i="4" s="1"/>
  <c r="H332" i="4"/>
  <c r="F331" i="4"/>
  <c r="G331" i="4"/>
  <c r="I331" i="4" s="1"/>
  <c r="H331" i="4"/>
  <c r="F324" i="4"/>
  <c r="G324" i="4" s="1"/>
  <c r="F325" i="4"/>
  <c r="G325" i="4" s="1"/>
  <c r="I325" i="4" s="1"/>
  <c r="H325" i="4"/>
  <c r="F322" i="4"/>
  <c r="G322" i="4" s="1"/>
  <c r="H322" i="4"/>
  <c r="I300" i="4"/>
  <c r="I298" i="4"/>
  <c r="I296" i="4"/>
  <c r="I295" i="4"/>
  <c r="F307" i="4"/>
  <c r="G307" i="4" s="1"/>
  <c r="H307" i="4"/>
  <c r="F313" i="4"/>
  <c r="G313" i="4"/>
  <c r="I313" i="4" s="1"/>
  <c r="H313" i="4"/>
  <c r="F312" i="4"/>
  <c r="G312" i="4" s="1"/>
  <c r="F311" i="4"/>
  <c r="G311" i="4" s="1"/>
  <c r="I311" i="4" s="1"/>
  <c r="H311" i="4"/>
  <c r="F308" i="4"/>
  <c r="G308" i="4" s="1"/>
  <c r="H308" i="4"/>
  <c r="F306" i="4"/>
  <c r="G306" i="4"/>
  <c r="I306" i="4" s="1"/>
  <c r="H306" i="4"/>
  <c r="F305" i="4"/>
  <c r="G305" i="4" s="1"/>
  <c r="I302" i="4"/>
  <c r="I301" i="4"/>
  <c r="I299" i="4"/>
  <c r="G288" i="4"/>
  <c r="H288" i="4"/>
  <c r="G289" i="4"/>
  <c r="H289" i="4"/>
  <c r="H287" i="4"/>
  <c r="G287" i="4"/>
  <c r="G283" i="4"/>
  <c r="H283" i="4"/>
  <c r="G284" i="4"/>
  <c r="H284" i="4"/>
  <c r="G282" i="4"/>
  <c r="H282" i="4"/>
  <c r="F195" i="4"/>
  <c r="G195" i="4" s="1"/>
  <c r="H195" i="4"/>
  <c r="F196" i="4"/>
  <c r="G196" i="4" s="1"/>
  <c r="F197" i="4"/>
  <c r="G197" i="4" s="1"/>
  <c r="F207" i="4"/>
  <c r="G207" i="4" s="1"/>
  <c r="F208" i="4"/>
  <c r="G208" i="4" s="1"/>
  <c r="H208" i="4"/>
  <c r="F209" i="4"/>
  <c r="G209" i="4" s="1"/>
  <c r="F210" i="4"/>
  <c r="G210" i="4" s="1"/>
  <c r="F206" i="4"/>
  <c r="G206" i="4" s="1"/>
  <c r="F200" i="4"/>
  <c r="G200" i="4" s="1"/>
  <c r="H200" i="4"/>
  <c r="F199" i="4"/>
  <c r="G199" i="4" s="1"/>
  <c r="F198" i="4"/>
  <c r="G198" i="4" s="1"/>
  <c r="F193" i="4"/>
  <c r="G193" i="4" s="1"/>
  <c r="F191" i="4"/>
  <c r="G191" i="4" s="1"/>
  <c r="H191" i="4"/>
  <c r="D276" i="4"/>
  <c r="F269" i="4"/>
  <c r="F268" i="4"/>
  <c r="H268" i="4" s="1"/>
  <c r="G268" i="4"/>
  <c r="F267" i="4"/>
  <c r="G267" i="4" s="1"/>
  <c r="F266" i="4"/>
  <c r="H266" i="4" s="1"/>
  <c r="F265" i="4"/>
  <c r="G265" i="4" s="1"/>
  <c r="F264" i="4"/>
  <c r="H264" i="4" s="1"/>
  <c r="G264" i="4"/>
  <c r="I264" i="4" s="1"/>
  <c r="F261" i="4"/>
  <c r="I261" i="4"/>
  <c r="F260" i="4"/>
  <c r="G260" i="4" s="1"/>
  <c r="F258" i="4"/>
  <c r="F262" i="4"/>
  <c r="F251" i="4"/>
  <c r="G251" i="4" s="1"/>
  <c r="F250" i="4"/>
  <c r="H250" i="4" s="1"/>
  <c r="G250" i="4"/>
  <c r="I250" i="4" s="1"/>
  <c r="F249" i="4"/>
  <c r="G249" i="4" s="1"/>
  <c r="F248" i="4"/>
  <c r="H248" i="4" s="1"/>
  <c r="F247" i="4"/>
  <c r="G247" i="4" s="1"/>
  <c r="F245" i="4"/>
  <c r="F272" i="4"/>
  <c r="F244" i="4"/>
  <c r="G244" i="4" s="1"/>
  <c r="H244" i="4"/>
  <c r="F243" i="4"/>
  <c r="G243" i="4" s="1"/>
  <c r="F242" i="4"/>
  <c r="G242" i="4" s="1"/>
  <c r="F241" i="4"/>
  <c r="F240" i="4"/>
  <c r="G240" i="4" s="1"/>
  <c r="H240" i="4"/>
  <c r="F239" i="4"/>
  <c r="G239" i="4"/>
  <c r="I239" i="4" s="1"/>
  <c r="H239" i="4"/>
  <c r="F238" i="4"/>
  <c r="G238" i="4" s="1"/>
  <c r="F237" i="4"/>
  <c r="G237" i="4" s="1"/>
  <c r="I237" i="4" s="1"/>
  <c r="H237" i="4"/>
  <c r="F236" i="4"/>
  <c r="G236" i="4" s="1"/>
  <c r="H236" i="4"/>
  <c r="F234" i="4"/>
  <c r="G234" i="4"/>
  <c r="I234" i="4" s="1"/>
  <c r="H234" i="4"/>
  <c r="F223" i="4"/>
  <c r="G223" i="4" s="1"/>
  <c r="F214" i="4"/>
  <c r="G214" i="4" s="1"/>
  <c r="F211" i="4"/>
  <c r="G211" i="4" s="1"/>
  <c r="F187" i="4"/>
  <c r="H187" i="4" s="1"/>
  <c r="F190" i="4"/>
  <c r="G190" i="4" s="1"/>
  <c r="F189" i="4"/>
  <c r="G189" i="4" s="1"/>
  <c r="F188" i="4"/>
  <c r="G188" i="4" s="1"/>
  <c r="F170" i="4"/>
  <c r="G170" i="4" s="1"/>
  <c r="F169" i="4"/>
  <c r="G171" i="4"/>
  <c r="F181" i="4"/>
  <c r="H181" i="4" s="1"/>
  <c r="F182" i="4"/>
  <c r="G182" i="4" s="1"/>
  <c r="F183" i="4"/>
  <c r="H183" i="4" s="1"/>
  <c r="F184" i="4"/>
  <c r="G184" i="4" s="1"/>
  <c r="F185" i="4"/>
  <c r="H185" i="4" s="1"/>
  <c r="F186" i="4"/>
  <c r="G186" i="4" s="1"/>
  <c r="F166" i="4"/>
  <c r="G166" i="4" s="1"/>
  <c r="F165" i="4"/>
  <c r="G165" i="4" s="1"/>
  <c r="H165" i="4"/>
  <c r="F164" i="4"/>
  <c r="G164" i="4" s="1"/>
  <c r="F163" i="4"/>
  <c r="G163" i="4" s="1"/>
  <c r="F162" i="4"/>
  <c r="G162" i="4" s="1"/>
  <c r="F161" i="4"/>
  <c r="G161" i="4" s="1"/>
  <c r="H161" i="4"/>
  <c r="F160" i="4"/>
  <c r="G160" i="4" s="1"/>
  <c r="F159" i="4"/>
  <c r="G159" i="4" s="1"/>
  <c r="F157" i="4"/>
  <c r="G157" i="4" s="1"/>
  <c r="F142" i="4"/>
  <c r="G142" i="4" s="1"/>
  <c r="F141" i="4"/>
  <c r="G141" i="4" s="1"/>
  <c r="H141" i="4"/>
  <c r="F140" i="4"/>
  <c r="H140" i="4" s="1"/>
  <c r="F139" i="4"/>
  <c r="G139" i="4" s="1"/>
  <c r="F145" i="4"/>
  <c r="G145" i="4" s="1"/>
  <c r="H145" i="4"/>
  <c r="F144" i="4"/>
  <c r="G144" i="4" s="1"/>
  <c r="F143" i="4"/>
  <c r="G143" i="4" s="1"/>
  <c r="F138" i="4"/>
  <c r="G138" i="4" s="1"/>
  <c r="F136" i="4"/>
  <c r="G136" i="4" s="1"/>
  <c r="F133" i="4"/>
  <c r="G133" i="4" s="1"/>
  <c r="F132" i="4"/>
  <c r="G132" i="4" s="1"/>
  <c r="F131" i="4"/>
  <c r="G131" i="4" s="1"/>
  <c r="F130" i="4"/>
  <c r="G130" i="4" s="1"/>
  <c r="F129" i="4"/>
  <c r="G129" i="4" s="1"/>
  <c r="F127" i="4"/>
  <c r="G127" i="4" s="1"/>
  <c r="F83" i="4"/>
  <c r="G83" i="4" s="1"/>
  <c r="F84" i="4"/>
  <c r="H84" i="4" s="1"/>
  <c r="F85" i="4"/>
  <c r="G85" i="4" s="1"/>
  <c r="F87" i="4"/>
  <c r="H87" i="4" s="1"/>
  <c r="F88" i="4"/>
  <c r="H88" i="4" s="1"/>
  <c r="F89" i="4"/>
  <c r="G89" i="4" s="1"/>
  <c r="F75" i="4"/>
  <c r="H75" i="4" s="1"/>
  <c r="F90" i="4"/>
  <c r="G90" i="4" s="1"/>
  <c r="F91" i="4"/>
  <c r="H91" i="4" s="1"/>
  <c r="F74" i="4"/>
  <c r="G74" i="4" s="1"/>
  <c r="G88" i="4"/>
  <c r="F79" i="4"/>
  <c r="G79" i="4" s="1"/>
  <c r="F80" i="4"/>
  <c r="G80" i="4" s="1"/>
  <c r="F81" i="4"/>
  <c r="G81" i="4" s="1"/>
  <c r="F27" i="4"/>
  <c r="G27" i="4" s="1"/>
  <c r="F28" i="4"/>
  <c r="G28" i="4" s="1"/>
  <c r="G58" i="4"/>
  <c r="H58" i="4"/>
  <c r="G60" i="4"/>
  <c r="G61" i="4"/>
  <c r="H61" i="4"/>
  <c r="E4" i="5"/>
  <c r="F4" i="5" s="1"/>
  <c r="F111" i="4"/>
  <c r="H111" i="4" s="1"/>
  <c r="F112" i="4"/>
  <c r="G112" i="4" s="1"/>
  <c r="H112" i="4"/>
  <c r="F113" i="4"/>
  <c r="G113" i="4" s="1"/>
  <c r="F114" i="4"/>
  <c r="G114" i="4" s="1"/>
  <c r="F115" i="4"/>
  <c r="G115" i="4" s="1"/>
  <c r="F116" i="4"/>
  <c r="H116" i="4" s="1"/>
  <c r="F117" i="4"/>
  <c r="H117" i="4" s="1"/>
  <c r="F118" i="4"/>
  <c r="H118" i="4" s="1"/>
  <c r="F119" i="4"/>
  <c r="H119" i="4" s="1"/>
  <c r="F120" i="4"/>
  <c r="H120" i="4" s="1"/>
  <c r="F104" i="4"/>
  <c r="G104" i="4" s="1"/>
  <c r="F105" i="4"/>
  <c r="G105" i="4" s="1"/>
  <c r="F106" i="4"/>
  <c r="H106" i="4" s="1"/>
  <c r="F107" i="4"/>
  <c r="H107" i="4" s="1"/>
  <c r="F108" i="4"/>
  <c r="H108" i="4" s="1"/>
  <c r="F109" i="4"/>
  <c r="G109" i="4" s="1"/>
  <c r="G97" i="4"/>
  <c r="G102" i="4"/>
  <c r="F11" i="4"/>
  <c r="G11" i="4" s="1"/>
  <c r="H12" i="4"/>
  <c r="H18" i="4"/>
  <c r="E332" i="7"/>
  <c r="D332" i="7"/>
  <c r="E331" i="7"/>
  <c r="D331" i="7"/>
  <c r="E316" i="7"/>
  <c r="D316" i="7"/>
  <c r="E313" i="7"/>
  <c r="D313" i="7"/>
  <c r="H18" i="5"/>
  <c r="H17" i="5"/>
  <c r="H14" i="5"/>
  <c r="H13" i="5"/>
  <c r="H12" i="5"/>
  <c r="H11" i="5"/>
  <c r="G32" i="4"/>
  <c r="E21" i="5"/>
  <c r="G21" i="5"/>
  <c r="E20" i="5"/>
  <c r="G20" i="5" s="1"/>
  <c r="F20" i="5"/>
  <c r="H20" i="5" s="1"/>
  <c r="F275" i="4"/>
  <c r="B70" i="7"/>
  <c r="B69" i="7"/>
  <c r="B68" i="7"/>
  <c r="B40" i="7"/>
  <c r="B39" i="7"/>
  <c r="A38" i="7"/>
  <c r="B31" i="7"/>
  <c r="B29" i="7"/>
  <c r="B28" i="7"/>
  <c r="B25" i="7"/>
  <c r="B24" i="7"/>
  <c r="B23" i="7"/>
  <c r="B22" i="7"/>
  <c r="B21" i="7"/>
  <c r="A20" i="7"/>
  <c r="F71" i="4"/>
  <c r="F70" i="4"/>
  <c r="F69" i="4"/>
  <c r="F68" i="4"/>
  <c r="F67" i="4"/>
  <c r="E8" i="5"/>
  <c r="F8" i="5" s="1"/>
  <c r="E7" i="5"/>
  <c r="F7" i="5" s="1"/>
  <c r="E5" i="5"/>
  <c r="G5" i="5" s="1"/>
  <c r="G4" i="5"/>
  <c r="E3" i="5"/>
  <c r="G3" i="5" s="1"/>
  <c r="F343" i="4"/>
  <c r="H343" i="4" s="1"/>
  <c r="F340" i="4"/>
  <c r="H340" i="4" s="1"/>
  <c r="I280" i="4"/>
  <c r="F326" i="4"/>
  <c r="G326" i="4" s="1"/>
  <c r="F327" i="4"/>
  <c r="H327" i="4" s="1"/>
  <c r="F321" i="4"/>
  <c r="H321" i="4"/>
  <c r="F318" i="4"/>
  <c r="G318" i="4"/>
  <c r="I318" i="4" s="1"/>
  <c r="H318" i="4"/>
  <c r="F317" i="4"/>
  <c r="H317" i="4" s="1"/>
  <c r="F316" i="4"/>
  <c r="G316" i="4" s="1"/>
  <c r="F213" i="4"/>
  <c r="G213" i="4" s="1"/>
  <c r="H213" i="4"/>
  <c r="G106" i="4"/>
  <c r="G64" i="4"/>
  <c r="F44" i="4"/>
  <c r="H32" i="4"/>
  <c r="G23" i="4"/>
  <c r="H22" i="4"/>
  <c r="G21" i="4"/>
  <c r="F13" i="4"/>
  <c r="G13" i="4" s="1"/>
  <c r="F14" i="4"/>
  <c r="G14" i="4" s="1"/>
  <c r="G37" i="4"/>
  <c r="H21" i="4"/>
  <c r="G321" i="4"/>
  <c r="I321" i="4" s="1"/>
  <c r="G118" i="4"/>
  <c r="G95" i="4"/>
  <c r="I95" i="4" s="1"/>
  <c r="H63" i="4"/>
  <c r="G111" i="4"/>
  <c r="G116" i="4"/>
  <c r="G8" i="5"/>
  <c r="H102" i="4"/>
  <c r="G12" i="4"/>
  <c r="G18" i="4"/>
  <c r="F21" i="5"/>
  <c r="H21" i="5" s="1"/>
  <c r="G63" i="4"/>
  <c r="I211" i="4" l="1"/>
  <c r="I242" i="4"/>
  <c r="I324" i="4"/>
  <c r="I4" i="9"/>
  <c r="I220" i="4"/>
  <c r="G327" i="4"/>
  <c r="I327" i="4" s="1"/>
  <c r="G317" i="4"/>
  <c r="G340" i="4"/>
  <c r="I340" i="4" s="1"/>
  <c r="G343" i="4"/>
  <c r="I343" i="4" s="1"/>
  <c r="I58" i="4"/>
  <c r="H132" i="4"/>
  <c r="G187" i="4"/>
  <c r="I187" i="4" s="1"/>
  <c r="H211" i="4"/>
  <c r="I236" i="4"/>
  <c r="H238" i="4"/>
  <c r="I238" i="4" s="1"/>
  <c r="I240" i="4"/>
  <c r="H242" i="4"/>
  <c r="I244" i="4"/>
  <c r="G248" i="4"/>
  <c r="G266" i="4"/>
  <c r="I191" i="4"/>
  <c r="H198" i="4"/>
  <c r="I198" i="4" s="1"/>
  <c r="I200" i="4"/>
  <c r="H210" i="4"/>
  <c r="I210" i="4" s="1"/>
  <c r="I208" i="4"/>
  <c r="H197" i="4"/>
  <c r="I197" i="4" s="1"/>
  <c r="I195" i="4"/>
  <c r="H305" i="4"/>
  <c r="I305" i="4" s="1"/>
  <c r="I308" i="4"/>
  <c r="H312" i="4"/>
  <c r="I312" i="4" s="1"/>
  <c r="I307" i="4"/>
  <c r="I322" i="4"/>
  <c r="H324" i="4"/>
  <c r="I332" i="4"/>
  <c r="H335" i="4"/>
  <c r="I335" i="4" s="1"/>
  <c r="I337" i="4"/>
  <c r="I351" i="4"/>
  <c r="G356" i="4"/>
  <c r="G362" i="4"/>
  <c r="G202" i="4"/>
  <c r="I202" i="4" s="1"/>
  <c r="G228" i="4"/>
  <c r="G232" i="4"/>
  <c r="I232" i="4" s="1"/>
  <c r="H4" i="9"/>
  <c r="I6" i="9"/>
  <c r="J95" i="4"/>
  <c r="I271" i="4"/>
  <c r="I20" i="9"/>
  <c r="H29" i="9"/>
  <c r="I29" i="9" s="1"/>
  <c r="I23" i="9"/>
  <c r="G46" i="4"/>
  <c r="I46" i="4" s="1"/>
  <c r="H220" i="4"/>
  <c r="I253" i="4"/>
  <c r="H255" i="4"/>
  <c r="I255" i="4" s="1"/>
  <c r="I257" i="4"/>
  <c r="G224" i="4"/>
  <c r="G181" i="4"/>
  <c r="H166" i="4"/>
  <c r="I165" i="4"/>
  <c r="I145" i="4"/>
  <c r="H142" i="4"/>
  <c r="H129" i="4"/>
  <c r="I129" i="4" s="1"/>
  <c r="H113" i="4"/>
  <c r="I113" i="4" s="1"/>
  <c r="I102" i="4"/>
  <c r="H115" i="4"/>
  <c r="I115" i="4" s="1"/>
  <c r="G91" i="4"/>
  <c r="I91" i="4" s="1"/>
  <c r="I61" i="4"/>
  <c r="I64" i="4"/>
  <c r="H53" i="4"/>
  <c r="I53" i="4" s="1"/>
  <c r="I63" i="4"/>
  <c r="H56" i="4"/>
  <c r="I56" i="4" s="1"/>
  <c r="H54" i="4"/>
  <c r="I54" i="4" s="1"/>
  <c r="H35" i="4"/>
  <c r="I35" i="4" s="1"/>
  <c r="G17" i="4"/>
  <c r="F25" i="4"/>
  <c r="J25" i="4" s="1"/>
  <c r="I21" i="4"/>
  <c r="G226" i="4"/>
  <c r="I226" i="4" s="1"/>
  <c r="H223" i="4"/>
  <c r="I223" i="4" s="1"/>
  <c r="H218" i="4"/>
  <c r="I218" i="4" s="1"/>
  <c r="G215" i="4"/>
  <c r="I215" i="4" s="1"/>
  <c r="I216" i="4"/>
  <c r="H214" i="4"/>
  <c r="I214" i="4" s="1"/>
  <c r="I213" i="4"/>
  <c r="H189" i="4"/>
  <c r="I189" i="4" s="1"/>
  <c r="H190" i="4"/>
  <c r="I190" i="4" s="1"/>
  <c r="H188" i="4"/>
  <c r="I188" i="4" s="1"/>
  <c r="G185" i="4"/>
  <c r="I185" i="4" s="1"/>
  <c r="G183" i="4"/>
  <c r="H180" i="4"/>
  <c r="I180" i="4" s="1"/>
  <c r="I171" i="4"/>
  <c r="H170" i="4"/>
  <c r="I170" i="4" s="1"/>
  <c r="H160" i="4"/>
  <c r="I160" i="4" s="1"/>
  <c r="H162" i="4"/>
  <c r="I162" i="4" s="1"/>
  <c r="H163" i="4"/>
  <c r="I163" i="4" s="1"/>
  <c r="I166" i="4"/>
  <c r="H164" i="4"/>
  <c r="I164" i="4" s="1"/>
  <c r="I161" i="4"/>
  <c r="H159" i="4"/>
  <c r="I159" i="4" s="1"/>
  <c r="H157" i="4"/>
  <c r="I157" i="4" s="1"/>
  <c r="I141" i="4"/>
  <c r="G140" i="4"/>
  <c r="I140" i="4" s="1"/>
  <c r="H138" i="4"/>
  <c r="I138" i="4" s="1"/>
  <c r="H144" i="4"/>
  <c r="I144" i="4" s="1"/>
  <c r="H143" i="4"/>
  <c r="I143" i="4" s="1"/>
  <c r="I142" i="4"/>
  <c r="H139" i="4"/>
  <c r="I139" i="4" s="1"/>
  <c r="H136" i="4"/>
  <c r="I136" i="4" s="1"/>
  <c r="H133" i="4"/>
  <c r="I133" i="4" s="1"/>
  <c r="I132" i="4"/>
  <c r="H130" i="4"/>
  <c r="I130" i="4" s="1"/>
  <c r="H131" i="4"/>
  <c r="I131" i="4" s="1"/>
  <c r="I127" i="4"/>
  <c r="H127" i="4"/>
  <c r="I112" i="4"/>
  <c r="H109" i="4"/>
  <c r="I109" i="4" s="1"/>
  <c r="I105" i="4"/>
  <c r="H105" i="4"/>
  <c r="H104" i="4"/>
  <c r="H100" i="4"/>
  <c r="I100" i="4" s="1"/>
  <c r="G120" i="4"/>
  <c r="I120" i="4" s="1"/>
  <c r="G119" i="4"/>
  <c r="I119" i="4" s="1"/>
  <c r="I118" i="4"/>
  <c r="G117" i="4"/>
  <c r="I117" i="4" s="1"/>
  <c r="I116" i="4"/>
  <c r="H114" i="4"/>
  <c r="I114" i="4" s="1"/>
  <c r="I111" i="4"/>
  <c r="G108" i="4"/>
  <c r="I108" i="4" s="1"/>
  <c r="G107" i="4"/>
  <c r="I107" i="4" s="1"/>
  <c r="I106" i="4"/>
  <c r="I104" i="4"/>
  <c r="G101" i="4"/>
  <c r="I101" i="4" s="1"/>
  <c r="H99" i="4"/>
  <c r="I99" i="4" s="1"/>
  <c r="H98" i="4"/>
  <c r="I98" i="4" s="1"/>
  <c r="I97" i="4"/>
  <c r="J109" i="4"/>
  <c r="H94" i="4"/>
  <c r="J102" i="4"/>
  <c r="J120" i="4"/>
  <c r="G94" i="4"/>
  <c r="H8" i="5"/>
  <c r="G7" i="5"/>
  <c r="H7" i="5"/>
  <c r="F5" i="5"/>
  <c r="H5" i="5" s="1"/>
  <c r="H4" i="5"/>
  <c r="F3" i="5"/>
  <c r="H3" i="5" s="1"/>
  <c r="H85" i="4"/>
  <c r="I85" i="4" s="1"/>
  <c r="G87" i="4"/>
  <c r="I87" i="4" s="1"/>
  <c r="I88" i="4"/>
  <c r="G84" i="4"/>
  <c r="I84" i="4" s="1"/>
  <c r="G75" i="4"/>
  <c r="I75" i="4" s="1"/>
  <c r="H74" i="4"/>
  <c r="I74" i="4" s="1"/>
  <c r="I60" i="4"/>
  <c r="G62" i="4"/>
  <c r="I62" i="4" s="1"/>
  <c r="H59" i="4"/>
  <c r="I59" i="4" s="1"/>
  <c r="G51" i="4"/>
  <c r="I51" i="4" s="1"/>
  <c r="H50" i="4"/>
  <c r="I50" i="4" s="1"/>
  <c r="H49" i="4"/>
  <c r="I49" i="4" s="1"/>
  <c r="I48" i="4"/>
  <c r="I37" i="4"/>
  <c r="G39" i="4"/>
  <c r="I39" i="4" s="1"/>
  <c r="H38" i="4"/>
  <c r="I38" i="4" s="1"/>
  <c r="H36" i="4"/>
  <c r="I36" i="4" s="1"/>
  <c r="H31" i="4"/>
  <c r="I31" i="4" s="1"/>
  <c r="I32" i="4"/>
  <c r="J33" i="4"/>
  <c r="F41" i="4"/>
  <c r="H33" i="4"/>
  <c r="I33" i="4" s="1"/>
  <c r="H27" i="4"/>
  <c r="I27" i="4" s="1"/>
  <c r="I23" i="4"/>
  <c r="I22" i="4"/>
  <c r="H19" i="4"/>
  <c r="I19" i="4" s="1"/>
  <c r="J39" i="4"/>
  <c r="I18" i="4"/>
  <c r="H14" i="4"/>
  <c r="I14" i="4" s="1"/>
  <c r="I12" i="4"/>
  <c r="J32" i="4"/>
  <c r="H11" i="4"/>
  <c r="I11" i="4" s="1"/>
  <c r="I231" i="4"/>
  <c r="I183" i="4"/>
  <c r="I353" i="4"/>
  <c r="I228" i="4"/>
  <c r="I13" i="4"/>
  <c r="I266" i="4"/>
  <c r="I362" i="4"/>
  <c r="I224" i="4"/>
  <c r="I338" i="4"/>
  <c r="I317" i="4"/>
  <c r="I181" i="4"/>
  <c r="I248" i="4"/>
  <c r="I356" i="4"/>
  <c r="I230" i="4"/>
  <c r="I194" i="4"/>
  <c r="I268" i="4"/>
  <c r="I364" i="4"/>
  <c r="H65" i="4"/>
  <c r="I65" i="4" s="1"/>
  <c r="H80" i="4"/>
  <c r="I80" i="4" s="1"/>
  <c r="H89" i="4"/>
  <c r="I89" i="4" s="1"/>
  <c r="H186" i="4"/>
  <c r="I186" i="4" s="1"/>
  <c r="H184" i="4"/>
  <c r="I184" i="4" s="1"/>
  <c r="H182" i="4"/>
  <c r="I182" i="4" s="1"/>
  <c r="H169" i="4"/>
  <c r="H5" i="9"/>
  <c r="H52" i="4"/>
  <c r="I52" i="4" s="1"/>
  <c r="H328" i="4"/>
  <c r="I328" i="4" s="1"/>
  <c r="H31" i="9"/>
  <c r="I31" i="9" s="1"/>
  <c r="H83" i="4"/>
  <c r="I83" i="4" s="1"/>
  <c r="G169" i="4"/>
  <c r="G5" i="9"/>
  <c r="I5" i="9" s="1"/>
  <c r="H47" i="4"/>
  <c r="I47" i="4" s="1"/>
  <c r="H21" i="9"/>
  <c r="I21" i="9" s="1"/>
  <c r="H326" i="4"/>
  <c r="I326" i="4" s="1"/>
  <c r="H13" i="4"/>
  <c r="H81" i="4"/>
  <c r="I81" i="4" s="1"/>
  <c r="H90" i="4"/>
  <c r="I90" i="4" s="1"/>
  <c r="H243" i="4"/>
  <c r="I243" i="4" s="1"/>
  <c r="H260" i="4"/>
  <c r="I260" i="4" s="1"/>
  <c r="H193" i="4"/>
  <c r="I193" i="4" s="1"/>
  <c r="H199" i="4"/>
  <c r="I199" i="4" s="1"/>
  <c r="H206" i="4"/>
  <c r="I206" i="4" s="1"/>
  <c r="H209" i="4"/>
  <c r="I209" i="4" s="1"/>
  <c r="H207" i="4"/>
  <c r="I207" i="4" s="1"/>
  <c r="H196" i="4"/>
  <c r="I196" i="4" s="1"/>
  <c r="J38" i="4"/>
  <c r="H30" i="9"/>
  <c r="I30" i="9" s="1"/>
  <c r="H219" i="4"/>
  <c r="I219" i="4" s="1"/>
  <c r="H25" i="9"/>
  <c r="I25" i="9" s="1"/>
  <c r="H254" i="4"/>
  <c r="I254" i="4" s="1"/>
  <c r="H256" i="4"/>
  <c r="I256" i="4" s="1"/>
  <c r="H57" i="4"/>
  <c r="I57" i="4" s="1"/>
  <c r="H17" i="4"/>
  <c r="I17" i="4" s="1"/>
  <c r="H316" i="4"/>
  <c r="I316" i="4" s="1"/>
  <c r="H28" i="4"/>
  <c r="I28" i="4" s="1"/>
  <c r="H79" i="4"/>
  <c r="I79" i="4" s="1"/>
  <c r="H247" i="4"/>
  <c r="I247" i="4" s="1"/>
  <c r="H249" i="4"/>
  <c r="I249" i="4" s="1"/>
  <c r="H251" i="4"/>
  <c r="I251" i="4" s="1"/>
  <c r="H265" i="4"/>
  <c r="I265" i="4" s="1"/>
  <c r="H267" i="4"/>
  <c r="I267" i="4" s="1"/>
  <c r="H354" i="4"/>
  <c r="I354" i="4" s="1"/>
  <c r="H357" i="4"/>
  <c r="I357" i="4" s="1"/>
  <c r="H359" i="4"/>
  <c r="I359" i="4" s="1"/>
  <c r="H363" i="4"/>
  <c r="I363" i="4" s="1"/>
  <c r="H201" i="4"/>
  <c r="I201" i="4" s="1"/>
  <c r="H203" i="4"/>
  <c r="I203" i="4" s="1"/>
  <c r="H225" i="4"/>
  <c r="I225" i="4" s="1"/>
  <c r="H227" i="4"/>
  <c r="I227" i="4" s="1"/>
  <c r="H229" i="4"/>
  <c r="I229" i="4" s="1"/>
  <c r="H231" i="4"/>
  <c r="H233" i="4"/>
  <c r="I233" i="4" s="1"/>
  <c r="H360" i="4"/>
  <c r="I360" i="4" s="1"/>
  <c r="I169" i="4" l="1"/>
  <c r="I9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SAYCHANH Jenna</author>
  </authors>
  <commentList>
    <comment ref="E2" authorId="0" shapeId="0" xr:uid="{00000000-0006-0000-0400-000001000000}">
      <text>
        <r>
          <rPr>
            <b/>
            <sz val="9"/>
            <color indexed="81"/>
            <rFont val="Tahoma"/>
            <family val="2"/>
          </rPr>
          <t>SAYCHANH Jenna:</t>
        </r>
        <r>
          <rPr>
            <sz val="9"/>
            <color indexed="81"/>
            <rFont val="Tahoma"/>
            <family val="2"/>
          </rPr>
          <t xml:space="preserve">
Attention : Vérifiez la mise en page avant impression </t>
        </r>
      </text>
    </comment>
  </commentList>
</comments>
</file>

<file path=xl/sharedStrings.xml><?xml version="1.0" encoding="utf-8"?>
<sst xmlns="http://schemas.openxmlformats.org/spreadsheetml/2006/main" count="675" uniqueCount="450">
  <si>
    <t>H</t>
  </si>
  <si>
    <t>F</t>
  </si>
  <si>
    <t>TOTAL</t>
  </si>
  <si>
    <t>EFFECTIF PHYSIQUE</t>
  </si>
  <si>
    <t>EFFECTIF ETPR</t>
  </si>
  <si>
    <t>CDD</t>
  </si>
  <si>
    <t>CDI</t>
  </si>
  <si>
    <t>% H</t>
  </si>
  <si>
    <t>% F</t>
  </si>
  <si>
    <t>EFFECTIF PNM TEMPS PLEIN</t>
  </si>
  <si>
    <t>EFFECTIF PNM TEMPS PARTIEL</t>
  </si>
  <si>
    <t>CF INDIC 6a</t>
  </si>
  <si>
    <t>CF INDIC 7</t>
  </si>
  <si>
    <t>CF INDIC 10</t>
  </si>
  <si>
    <t>CF INDIC 23</t>
  </si>
  <si>
    <t>Effectifs physiques INFIRMIERS/INFIRMIERES tous grades confondus</t>
  </si>
  <si>
    <t>Effectifs physiques CADRES DE SANTE PARAMEDICAUX INFIRMIERS</t>
  </si>
  <si>
    <t>Effectifs physiques CADRES SUPERIEURS DE SANTE PARAMEDICAUX INFIRMIERS</t>
  </si>
  <si>
    <t>Effectifs physiques PRATICIENS HOSPITALIERS TEMPS PLEIN</t>
  </si>
  <si>
    <t>AGE MOYEN PERSONNEL MEDICAL</t>
  </si>
  <si>
    <t>CF INDIC 6</t>
  </si>
  <si>
    <t>NB DE PLACES EN CRECHE</t>
  </si>
  <si>
    <t>NB DE PLACES EN CRECHE OFFERTES</t>
  </si>
  <si>
    <t>NB DE DEMANDES de places en crèche INSATISFAITES</t>
  </si>
  <si>
    <t>LEGENDE COULEURS :</t>
  </si>
  <si>
    <t>EFFECTIF GLOBAL DE L'ETABLISSEMENT</t>
  </si>
  <si>
    <t>Cat A</t>
  </si>
  <si>
    <t>Cat B</t>
  </si>
  <si>
    <t>Cat C</t>
  </si>
  <si>
    <t>EFFECTIF PERSONNEL NON MEDICAL</t>
  </si>
  <si>
    <t>EFFECTIF PERSONNEL MEDICAL</t>
  </si>
  <si>
    <t>PART DES PRIMES et INDEMNITES en pourcentage de la Rémunération globale du PM</t>
  </si>
  <si>
    <t>Sommaire</t>
  </si>
  <si>
    <t>Etudes promotionnelles</t>
  </si>
  <si>
    <t>Fiche d'identité de l'établissement</t>
  </si>
  <si>
    <t>RAISON SOCIALE</t>
  </si>
  <si>
    <t>ADRESSE POSTALE 1</t>
  </si>
  <si>
    <t>ADRESSE POSTALE 2</t>
  </si>
  <si>
    <t>CODE POSTAL</t>
  </si>
  <si>
    <t>VILLE</t>
  </si>
  <si>
    <t>TELEPHONE</t>
  </si>
  <si>
    <t>autre</t>
  </si>
  <si>
    <t>SITE WEB</t>
  </si>
  <si>
    <t>FINESS</t>
  </si>
  <si>
    <t>TYPE D'ETABLISSEMENT</t>
  </si>
  <si>
    <t>CONTACT ETABLISSEMENT</t>
  </si>
  <si>
    <t>NOM DU CONTACT</t>
  </si>
  <si>
    <t>FONCTION DU CONTACT</t>
  </si>
  <si>
    <t>COORDONNEES DU CONTACT</t>
  </si>
  <si>
    <t>Autres coordonnées</t>
  </si>
  <si>
    <t>EFFECTIF</t>
  </si>
  <si>
    <t>EFFECTIF TOTAL (PM et PNM hors contrats aidés) au 31/12/N-1</t>
  </si>
  <si>
    <t>Rappel des enjeux</t>
  </si>
  <si>
    <t>Organisation de la démarche</t>
  </si>
  <si>
    <t>Objectif de l'intervention</t>
  </si>
  <si>
    <t>Favoriser l’émergence d’une réflexion de Gestion des Ressources Humaines sous l’angle de la diversité par rapport aux genres  (effectif, pyramide des âges, promotion, rémunération, formation, articulation vie privée vie professionnelle, …) et en cohérence avec les autres actions menées au niveau de l’établissement.</t>
  </si>
  <si>
    <t>Présentation de l'outil</t>
  </si>
  <si>
    <t>Répartition de l’effectif physique et des ETPR (Equivalent Temps Plein Rémunéré)</t>
  </si>
  <si>
    <t>Répartition des ETPR du PNM par catégorie et filière</t>
  </si>
  <si>
    <t>Répartition des cadres de santé paramédicaux infirmiers</t>
  </si>
  <si>
    <t>Age moyen du Personnel Médical</t>
  </si>
  <si>
    <t>Répartition de l’effectif physique du PNM temps partiel, temps plein, par statut et catégorie</t>
  </si>
  <si>
    <t>Le taux de femmes et d'hommes parmi les agents à temps partiel au sein du PNM</t>
  </si>
  <si>
    <t>Turnover</t>
  </si>
  <si>
    <t>Proportion de femmes cadres de santé paramédicaux infimiers (sur la population des infirmières féminines)</t>
  </si>
  <si>
    <t>Proportion de femmes cadres supérieurs de santé paramédicaux infimiers (sur la population des infirmières féminines)</t>
  </si>
  <si>
    <t>Proportion d'hommes cadres de santé paramédicaux infimiers (sur la population des infirmiers masculins)</t>
  </si>
  <si>
    <t>Nombre de départs en études promotionnelles par genre</t>
  </si>
  <si>
    <t>Grade</t>
  </si>
  <si>
    <t>Nombre de places</t>
  </si>
  <si>
    <t>Nombre de places offertes</t>
  </si>
  <si>
    <t>Nombre de demandes insatisfaites</t>
  </si>
  <si>
    <t>Effectif</t>
  </si>
  <si>
    <t>ETPR</t>
  </si>
  <si>
    <t>Age moyen par Filière</t>
  </si>
  <si>
    <t>TAUX D'ABSENTEISME</t>
  </si>
  <si>
    <t>PM</t>
  </si>
  <si>
    <t>PNM</t>
  </si>
  <si>
    <t>TAUX TURNOVER</t>
  </si>
  <si>
    <t>Nombre d'ACCIDENTS DE TRAVAIL</t>
  </si>
  <si>
    <t>ETUDES PROMOTIONNELLES</t>
  </si>
  <si>
    <t xml:space="preserve">PNM </t>
  </si>
  <si>
    <t>Total %</t>
  </si>
  <si>
    <t>CF INDIC 1</t>
  </si>
  <si>
    <t>TAUX</t>
  </si>
  <si>
    <t>Taux de femmes et d'hommes parmi les agents à Temps partiel</t>
  </si>
  <si>
    <t>Turnover de l'effectif</t>
  </si>
  <si>
    <t>PART DES PRIMES et INDEMNITES en pourcentage de la Rémunération globale du PNM</t>
  </si>
  <si>
    <t>NOMBRE</t>
  </si>
  <si>
    <t xml:space="preserve"> Jours Enfant Malade</t>
  </si>
  <si>
    <t>Facilités d'accès à la crèche</t>
  </si>
  <si>
    <t>Indicateur de Référence du Bilan Social</t>
  </si>
  <si>
    <t>Expression des Données</t>
  </si>
  <si>
    <t>Données Traitées</t>
  </si>
  <si>
    <t>Soignante</t>
  </si>
  <si>
    <t>Administrative</t>
  </si>
  <si>
    <t>Médico-Technique</t>
  </si>
  <si>
    <t>Socio-Educative</t>
  </si>
  <si>
    <t>Technique-Ouvrière</t>
  </si>
  <si>
    <t>Nombre de MALADIES PROFESSIONNELLES</t>
  </si>
  <si>
    <t>Bénéfciaires d'un congé parental</t>
  </si>
  <si>
    <t>Rémunération moyenne brute, primes et indemnités comprises, par genre</t>
  </si>
  <si>
    <t>Rémunérations moyennes brutes, primes et indemnités comprises, du PNM par statut et catégorie</t>
  </si>
  <si>
    <t>Filière Soignante</t>
  </si>
  <si>
    <t>NE PAS REMPLIR NI MODIFIER</t>
  </si>
  <si>
    <t>Proportion de femmes et d'hommes infirmier-e-s aux postes d'encadrement</t>
  </si>
  <si>
    <t>Promotion des chefs et cheffes de pôle Praticien-ne-s Hospitalier-e-s</t>
  </si>
  <si>
    <t>Autres PM</t>
  </si>
  <si>
    <t>Répartition des infirmier-ères 
(tous grades cumulés)</t>
  </si>
  <si>
    <t xml:space="preserve">Etape </t>
  </si>
  <si>
    <t>Onglet</t>
  </si>
  <si>
    <t>Actions</t>
  </si>
  <si>
    <t>Données génériques à remplir</t>
  </si>
  <si>
    <t>Données Focus à remplir</t>
  </si>
  <si>
    <t>Autodiagnostic Egalité pro</t>
  </si>
  <si>
    <t>Focus sur les effectifs des infirmier-e-s praticien-ne-s hospitalier-e-s (en effectifs physiques)</t>
  </si>
  <si>
    <t>Promotion des chefs de pôle Praticien-ne-s Hospitalier-e-s</t>
  </si>
  <si>
    <t>Proportion d'hommes cadres supérieurs de santé paramédicaux infimiers (sur la population des infirmiers masculins)</t>
  </si>
  <si>
    <t>Cadres supérieurs de santé paramédicaux Infirmiers</t>
  </si>
  <si>
    <t>Cadres de santé paramédicaux Infirmiers</t>
  </si>
  <si>
    <t>Focus Carrière Infirmières / Infirmiers</t>
  </si>
  <si>
    <t>Indice majoré de Rémunération</t>
  </si>
  <si>
    <t>Indice moyen des cadres supérieurs de santé paramédicaux infirmiers</t>
  </si>
  <si>
    <t>Indice moyen des cadres de santé paramédicaux infirmiers</t>
  </si>
  <si>
    <t>Indice moyen de rémunération</t>
  </si>
  <si>
    <t>Effectifs</t>
  </si>
  <si>
    <t>Pourcentages</t>
  </si>
  <si>
    <t>Le nombre de congés parentaux par genre</t>
  </si>
  <si>
    <t>Le nombre de jours enfant malade</t>
  </si>
  <si>
    <t>Répartition des jours "enfant malade" entre les femmes et les hommes, en nombre et en proportion</t>
  </si>
  <si>
    <t>PH Temps Plein</t>
  </si>
  <si>
    <t>PH Temps Partiel</t>
  </si>
  <si>
    <t>Taux de Turnover du PM par genre</t>
  </si>
  <si>
    <t>Taux de Turnover du PNM par genre</t>
  </si>
  <si>
    <t>Proportion d'hommes chefs de pôle Praticiens Hospitaliers (sur la population masculine des PH temps plein)</t>
  </si>
  <si>
    <t>Proportion de femmes cheffes de pôle Praticiennes Hospitalières (sur la population des PH temps plein)</t>
  </si>
  <si>
    <t>Titulaires-stagiaires</t>
  </si>
  <si>
    <t>Le taux de femmes et d'hommes parmi les agent-e-s à temps partiel au sein du PNM</t>
  </si>
  <si>
    <r>
      <t>Renseigner les données dans les cellules blanches (colonne F et H) de la même façon que dans l'onglet précédent.</t>
    </r>
    <r>
      <rPr>
        <b/>
        <sz val="11"/>
        <color rgb="FFFF0000"/>
        <rFont val="Calibri"/>
        <family val="2"/>
        <scheme val="minor"/>
      </rPr>
      <t/>
    </r>
  </si>
  <si>
    <t>DONT Effectifs physiques Praticiens Hospitaliers Temps plein CHEFS DE POLE</t>
  </si>
  <si>
    <t>Observations et Points de Vigilance</t>
  </si>
  <si>
    <t>De la même façon que pour les effectifs des Données Génériques, si vous n'avez pas traité le PM, vous n'aurez pas de PH. Reportez-vous aux conseils donnés plus haut et faites les mêmes manipulations pour éliminer les mentions et références au PM au travers des PH et des Chef-ffe-s de pôle.</t>
  </si>
  <si>
    <t>L'objet de cet outil est de proposer aux établissements adhérents de l’ANFH PACA et Languedoc Roussillon un AUTODIAGNOSTIC EGALITE PROFESSIONNELLE Femmes / Hommes, en  mettant à leur disposition la structure et les modalités de calcul des indicateurs nécessaires à l’élaboration du Rapport de Situation Comparée.</t>
  </si>
  <si>
    <t>CONTRÔLE ETPR PNM SI PM COMPTABILISE</t>
  </si>
  <si>
    <t>TOTAL ETPR</t>
  </si>
  <si>
    <t>CONTRÔLE ETPR PNM SI PAS DE PM</t>
  </si>
  <si>
    <t>COMPARAISON DES ETPR DU PNM PAR CAT ET FILIERE</t>
  </si>
  <si>
    <t>CONTRÔLES DE COHERENCE</t>
  </si>
  <si>
    <t>Effectif physique par Tranche d'âge</t>
  </si>
  <si>
    <t>Pour toute question sur l'outil et la démarche "les clés de l'égalité"  contactez l'ANFH 
Jenna Saychanh par mail j.saychanh@anfh.fr ou par téléphone 04 91 17 71 28</t>
  </si>
  <si>
    <t>EFFECTIF PHYSIQUE TEMPS PLEIN</t>
  </si>
  <si>
    <t>EFFECTIF PHYSIQUE TEMPS PARTIEL</t>
  </si>
  <si>
    <t>NOMBRE D'INTERNES</t>
  </si>
  <si>
    <t>NOMBRE D'ETUDIANTS HOSPITALIERS</t>
  </si>
  <si>
    <t>&lt; 25 ANS</t>
  </si>
  <si>
    <t>25 - 30 ANS</t>
  </si>
  <si>
    <t>31 - 35 ANS</t>
  </si>
  <si>
    <t>36 - 40 ANS</t>
  </si>
  <si>
    <t>41 - 45 ANS</t>
  </si>
  <si>
    <t>46 - 50 ANS</t>
  </si>
  <si>
    <t>51 - 55 ANS</t>
  </si>
  <si>
    <t>56 - 60 ANS</t>
  </si>
  <si>
    <t>61 - 65 ANS</t>
  </si>
  <si>
    <t>&gt; 65 ANS</t>
  </si>
  <si>
    <t>Effectifs Physiques</t>
  </si>
  <si>
    <t>NOMBRE de TH au sein du PERSONNEL MEDICAL</t>
  </si>
  <si>
    <t>Effectifs Physiques ou ETPR (choisissez votre unité de mesure)</t>
  </si>
  <si>
    <t>CF INDIC 21-1</t>
  </si>
  <si>
    <t>II Analyse de l'effectif des Travailleurs Handicapés, par genre</t>
  </si>
  <si>
    <t>Répartition de l’effectif des Travailleurs Handicapés par population</t>
  </si>
  <si>
    <t>RECRUTEMENT et FLUX de PERSONNELS</t>
  </si>
  <si>
    <t>NOMBRE d'ENTREES au sein du PERSONNEL MEDICAL</t>
  </si>
  <si>
    <t>Mutation, Détachement ou Mise à Disposition</t>
  </si>
  <si>
    <t>Réintégration (y compris suite à Congé Parental taux plein)</t>
  </si>
  <si>
    <t>CDD et contractuels sur postes vacants</t>
  </si>
  <si>
    <t>Recrutements suite aux concours ou directement mis en stage</t>
  </si>
  <si>
    <t>NOMBRE DE SORTIES au sein du PERSONNEL MEDICAL</t>
  </si>
  <si>
    <t>Congé Parental à taux plein</t>
  </si>
  <si>
    <t>Rupture Conventionnelle</t>
  </si>
  <si>
    <t>Licenciement ou Révocation</t>
  </si>
  <si>
    <t>Fin de Contrat</t>
  </si>
  <si>
    <t>Disponibilité, Congé Sans Solde (≥ 6 mois) ou Congé Sabatique</t>
  </si>
  <si>
    <t>Départ en Retraite</t>
  </si>
  <si>
    <t>Décès</t>
  </si>
  <si>
    <t>NOMBRE d'ENTREES au sein du PERSONNEL NON MEDICAL</t>
  </si>
  <si>
    <t>NOMBRE DE SORTIES au sein du PERSONNEL NON MEDICAL</t>
  </si>
  <si>
    <t>CARACTERISTIQUES &amp; MIXITE DES EFFECTIFS</t>
  </si>
  <si>
    <t>EFFECTIFS PHYSIQUES et ETPR DE L'ETABLISSEMENT</t>
  </si>
  <si>
    <t>Effectifs Etudiants du PM</t>
  </si>
  <si>
    <t>Gestion des AGES</t>
  </si>
  <si>
    <t xml:space="preserve">TEMPS DE TRAVAIL du PNM </t>
  </si>
  <si>
    <t>Les ENTREES de Personnel au sein du PM</t>
  </si>
  <si>
    <t>Les SORTIES de Personnel au sein du PM</t>
  </si>
  <si>
    <t>Les ENTREES de Personnel au sein du PNM</t>
  </si>
  <si>
    <t>TURNOVER</t>
  </si>
  <si>
    <t>FORMATION &amp; ETUDES PROMOTIONNELLES</t>
  </si>
  <si>
    <t>Répartition des journées de Formation</t>
  </si>
  <si>
    <t>Nombre total de jours de Formation suivis par le PNM</t>
  </si>
  <si>
    <t>Attractivité et Fidélisation du personnel Infirmier</t>
  </si>
  <si>
    <t>CF INDIC 13</t>
  </si>
  <si>
    <t>Nombre de recrutements infirmiers réalisés</t>
  </si>
  <si>
    <t>Nombre de ces infirmiers toujours présents</t>
  </si>
  <si>
    <t>Taux de Fidélisation</t>
  </si>
  <si>
    <t>Nombre de réussites aux concours d'agents en promotion professionnelle</t>
  </si>
  <si>
    <t>PROMOTION PROFESSIONNELLE &amp; GESTION DES CARRIERES</t>
  </si>
  <si>
    <t>Nombre de TITULARISATIONS</t>
  </si>
  <si>
    <t>Composition des JURYS</t>
  </si>
  <si>
    <t>Jury 1</t>
  </si>
  <si>
    <t>Jury 2</t>
  </si>
  <si>
    <t>Jury 3</t>
  </si>
  <si>
    <t>Jury 4</t>
  </si>
  <si>
    <t>Jury 5</t>
  </si>
  <si>
    <t>Avancements en Grade</t>
  </si>
  <si>
    <t>Nombre d'Avancements en grade dans l'année</t>
  </si>
  <si>
    <t>Répartition des effectifs dans les emplois et corps d'encadrement supérieur et de direction</t>
  </si>
  <si>
    <t>Part des femmes dans les emplois et corps d'encadrement supérieur et de direction</t>
  </si>
  <si>
    <t>Part des femmes dans la Catégorie hiérarchique A+</t>
  </si>
  <si>
    <t>REMUNERATIONS</t>
  </si>
  <si>
    <t>Part des Femmes dans les 10 plus hautes rémunérations de l'établissement</t>
  </si>
  <si>
    <t>Pourcentage de femmes dans les 10 plus hautes rémunérations</t>
  </si>
  <si>
    <t>Formations/Sensibilisation à l'Egalité Professionnelle</t>
  </si>
  <si>
    <t>Administrative (Nb de stagiaires appartenant à cette filière)</t>
  </si>
  <si>
    <t>Soignante (Nb de stagiaires appartenant à cette filière)</t>
  </si>
  <si>
    <t>Socio-Educative (Nb de stagiaires appartenant à cette filière)</t>
  </si>
  <si>
    <t>Médico-Technique (Nb de stagiaires appartenant à cette filière)</t>
  </si>
  <si>
    <t>Technique-Ouvrière (Nb de stagiaires appartenant à cette filière)</t>
  </si>
  <si>
    <t>Formations Lutte contre les violences sexuelles et sexistes</t>
  </si>
  <si>
    <t>Représentants du Personnel ayant suivi la formation</t>
  </si>
  <si>
    <t>Autre personnel ayant suivi cette formation</t>
  </si>
  <si>
    <t>ECARTS</t>
  </si>
  <si>
    <t>Taux d'Absentéisme</t>
  </si>
  <si>
    <t xml:space="preserve">PM </t>
  </si>
  <si>
    <t xml:space="preserve">Absentéisme par motif </t>
  </si>
  <si>
    <t>Maladie</t>
  </si>
  <si>
    <t>CLM / CLD</t>
  </si>
  <si>
    <t>Accident du Travail avec arrêt</t>
  </si>
  <si>
    <t>Maternité / Paternité</t>
  </si>
  <si>
    <t>Taux d'Absentéisme
ou 
Nombre de jours d'Absence</t>
  </si>
  <si>
    <t>Nombre de Maladies Professionnelles (et maladies reconnues imputables au service)</t>
  </si>
  <si>
    <t>Nombre d'Accidents de travail du PNM</t>
  </si>
  <si>
    <t>Nombre d'agents ayant changé d'affectation pour raisons de santé</t>
  </si>
  <si>
    <t>CF INDIC 21-2</t>
  </si>
  <si>
    <t>Nombre d'agents exerçant en TELETRAVAIL</t>
  </si>
  <si>
    <t>CONDITIONS DE TRAVAIL  - Gestion de la Parentalité et Articulation Vie Pro / Vie Perso</t>
  </si>
  <si>
    <t>Nombre de Signalements recueillis</t>
  </si>
  <si>
    <t>Nombre total de signalements recueillis sur l'établissement</t>
  </si>
  <si>
    <t>Nombre de Congés Parentaux par genre</t>
  </si>
  <si>
    <t>Nombre de jours Enfant Malade</t>
  </si>
  <si>
    <t>Cat A (Nb de stagiaires appartenant à cette filière)</t>
  </si>
  <si>
    <t>Cat B (Nb de stagiaires appartenant à cette filière)</t>
  </si>
  <si>
    <t>Cat C (Nb de stagiaires appartenant à cette filière)</t>
  </si>
  <si>
    <t>Dirigeants et Encadrants ayant suivi la formation</t>
  </si>
  <si>
    <t>Nombre de Qualifications ou Certifications validées</t>
  </si>
  <si>
    <t>Gestion des PROMOTIONS PROFESSIONNELLES</t>
  </si>
  <si>
    <t>PREVENTION ET TRAITEMENT DES ACTES DE VIOLENCE &amp; DE HARCELEMENT</t>
  </si>
  <si>
    <t>Les SORTIES de Personnel au sein du PNM</t>
  </si>
  <si>
    <t xml:space="preserve">Effectifs Physiques
TEMPS PLEIN </t>
  </si>
  <si>
    <t>Effectifs Physiques
TEMPS PARTIEL</t>
  </si>
  <si>
    <t xml:space="preserve">Effectifs Physiques
TEMPS PARTIEL </t>
  </si>
  <si>
    <t>Nombre total de stagiaires ayant suivi une Formation à l'Egalité Professionnelle</t>
  </si>
  <si>
    <t>Nombre d'entrées en Formation d'agents non Soignants</t>
  </si>
  <si>
    <t>RECRUTEMENT et FLUX de PERSONNELS sur les METIERS EN TENSION</t>
  </si>
  <si>
    <t>Nombre de recrutements de xxxxxxx (par exemple de masseurs kinésithérapeutes) réalisés</t>
  </si>
  <si>
    <t>Nombre de ces personnels toujours présents</t>
  </si>
  <si>
    <t>Administrative (Nb de promotions refusées dans cette filière)</t>
  </si>
  <si>
    <t>Cat A (Nb de promotions refusées dans cette catégorie)</t>
  </si>
  <si>
    <t>Effectifs physiques composant les jurys de l'année</t>
  </si>
  <si>
    <t>Présidence Jury 1</t>
  </si>
  <si>
    <t>Présidence Jury 2</t>
  </si>
  <si>
    <t>Présidence Jury 3</t>
  </si>
  <si>
    <t>Présidence Jury 4</t>
  </si>
  <si>
    <t>Présidence Jury 5</t>
  </si>
  <si>
    <t>Attention si vous rentrez les Taux il faut rentrer la donnée dans les cases pourcentage (colonnes G et H)</t>
  </si>
  <si>
    <t>Effectif physique</t>
  </si>
  <si>
    <t>TH Titulaires-stagiaires</t>
  </si>
  <si>
    <t>TH CDI</t>
  </si>
  <si>
    <t>TH CDD</t>
  </si>
  <si>
    <t>TH Cat A</t>
  </si>
  <si>
    <t>TH Cat B</t>
  </si>
  <si>
    <t>TH Cat C</t>
  </si>
  <si>
    <t>TH Administrative</t>
  </si>
  <si>
    <t>TH Soignante</t>
  </si>
  <si>
    <t>TH Socio-Educative</t>
  </si>
  <si>
    <t>TH Médico-Technique</t>
  </si>
  <si>
    <t>TH Technique-Ouvrière</t>
  </si>
  <si>
    <t>Effectifs physiques
sur l'année</t>
  </si>
  <si>
    <t>Nombre de jours de formation suivis dans l'année
par rapport aux Effectifs Physiques</t>
  </si>
  <si>
    <t>Nombre de stagiaires
Effectifs physiques</t>
  </si>
  <si>
    <t>Nombre total de PROMOTION REFUSEES dans l'année</t>
  </si>
  <si>
    <t>Proportion de FEMMES "CADRES DE SANTE paramédicaux infirmiers" au regard du nombre de femmes au sein de toute la population infirmière</t>
  </si>
  <si>
    <t>Proportion de FEMMES "CADRES SUPERIEURS DE SANTE paramédicaux infirmiers" au regard du nombre de femmes au sein de toute la population infirmière</t>
  </si>
  <si>
    <t>Proportion d'HOMMES "CADRES DE SANTE paramédicaux infirmiers" au regard du nombre d'hommes au sein de toute la population infirmière</t>
  </si>
  <si>
    <t>Proportion d'HOMMES "CADRES SUPERIEURS DE SANTE paramédicaux infirmiers" au regard du nombre d'hommes au sein de toute la population infirmière</t>
  </si>
  <si>
    <t>Proportion de FEMMES "cheffes de pôle praticiennes hospitalières" au regard de la population féminine des praticiennes hospitalières temps plein</t>
  </si>
  <si>
    <t>Proportion d'HOMMES "chefs de pôle praticiens hospitaliers" au regard de la population masculine des praticiens hospitaliers temps plein</t>
  </si>
  <si>
    <t>Formations Hors Filière Soignante</t>
  </si>
  <si>
    <t>Gestion de la Parentalité - Jours de carence en cas de Grossesse</t>
  </si>
  <si>
    <t>Gestion des Carrières - Impact des actions managériales des encadrants</t>
  </si>
  <si>
    <t>Egalité d'Accès à l'Avancement en Grade - Critères d'Avancement</t>
  </si>
  <si>
    <t>Identifiez un indicateur permettant de mesurer ou d'assurer l'égalité d'accès à l'avancement</t>
  </si>
  <si>
    <t>Avez-vous identifié des critères objectifs d'avancement ?</t>
  </si>
  <si>
    <t>Les cadres sont-ils évalués sur leurs actions en matière d'Egalité Femmes / Hommes ?</t>
  </si>
  <si>
    <t>Nombre de déclarations de grossesse dans l'année</t>
  </si>
  <si>
    <t>Nombre de jours d'arrêt maladie des futures mamans dans l'année</t>
  </si>
  <si>
    <t>Nombre de jours de carence décomptés pour les futures mamans dans l'année</t>
  </si>
  <si>
    <t>CF INDIC 19 et 20</t>
  </si>
  <si>
    <t>CF INDIC 21-8 et 21-9</t>
  </si>
  <si>
    <t>I Caractéristiques et Mixité des Effectifs</t>
  </si>
  <si>
    <t>Répartition des ETPR du PNM et du PM par STATUT</t>
  </si>
  <si>
    <t>Répartition des Effectifs ETUDIANTS au sein du PM</t>
  </si>
  <si>
    <t>Gestion des Ages</t>
  </si>
  <si>
    <t>III Analyse de l'effectif du Personnel Non Médical selon le temps de travail, par genre</t>
  </si>
  <si>
    <t>IV Analyse des Recrutements et Flux de personnels par genre</t>
  </si>
  <si>
    <t>Répartition des Entrées et Sorties au sein du Personnel Médical, par motif et par genre</t>
  </si>
  <si>
    <t>Proportion de Femmes et d'Hommes dans les SORTANTS du PM</t>
  </si>
  <si>
    <t>Proportion de Femmes et d'Hommes dans les NOUVEAUX ENTRANTS AU SEIN du PNM</t>
  </si>
  <si>
    <t>Proportion de Femmes et d'Hommes dans les SORTANTS du PNM</t>
  </si>
  <si>
    <t>Répartition des Entrées et Sorties au sein du Personnel Non Médical, par motif et par genre</t>
  </si>
  <si>
    <t>Attractivité et Fidélisation du Personnel Infirmier</t>
  </si>
  <si>
    <t>Nombre de ces Infirmiers toujours présents</t>
  </si>
  <si>
    <t>Répartition par genre des Recrutements Infirmiers réalisés</t>
  </si>
  <si>
    <t>Taux de Fidélisation du personnel Infirmier</t>
  </si>
  <si>
    <t>V Attractivité et Fidélisation du Personnel</t>
  </si>
  <si>
    <t>VI Analyse des Formations et des Etudes Promotionnelles par genre</t>
  </si>
  <si>
    <t>VII Analyse des Promotions Professionnelles et Gestion des Carrière par genre</t>
  </si>
  <si>
    <t>Répartition du total des jours de formation par genre</t>
  </si>
  <si>
    <t>Répartition des formations/sensibilisations Egalité Pro par genre</t>
  </si>
  <si>
    <t>Répartition des Formations/Sensibilisations à la Lutte contre les violences sexuelles et sexistes</t>
  </si>
  <si>
    <t>Répartition des Formations/Sensibilisations à l'Egalité Professionnelle</t>
  </si>
  <si>
    <t>Gestion des Promotions et Avancements en grade</t>
  </si>
  <si>
    <t>Durée moyenne entre deux promotions, par genre, tous grades confondus, sur les 3 derniers exercices (en nb de mois ou d'années)</t>
  </si>
  <si>
    <t>Personnel de la DRH et/ou Référents Egalité Diversité</t>
  </si>
  <si>
    <t>Nombre de réussites au concours des agents en Etudes Promotionnelles</t>
  </si>
  <si>
    <t>Nombre d'agents promouvables</t>
  </si>
  <si>
    <t>Part des agents promus parmi les agents promouvables</t>
  </si>
  <si>
    <t>Nombre d'agents promus parmi les agents promouvables</t>
  </si>
  <si>
    <t>Nombre d'Entrées en Formation</t>
  </si>
  <si>
    <t>Nombre total de promotions refusées dans l'année</t>
  </si>
  <si>
    <t>Nombre de Titularisations au sein du PNM, par Filière et Catégorie</t>
  </si>
  <si>
    <t>Gestion des Promotions Professionnelles au sein du Personnel Non Médical</t>
  </si>
  <si>
    <t>COMPOSITION DES JURYS de concours et instances de sélection pour le Recrutement, l'Avancement ou la Promotion interne</t>
  </si>
  <si>
    <t xml:space="preserve">Analyse des AVANCEMENTS EN GRADE </t>
  </si>
  <si>
    <t>Nombre d'Avancements en grade par genre dans l'année</t>
  </si>
  <si>
    <t>Dont Nombre d'agents étant ou ayant été en congé parental ou en disponibilité dans les mois ou années précédents</t>
  </si>
  <si>
    <t>Part de ces Agents ayant bénéficié d'un Avancement tout en étant en congé ou disponibilité parentale - ou ayant récemment bénéficié de ce type de mesure</t>
  </si>
  <si>
    <t>Analyse des effectifs dans les EMPLOIS ET CORPS D'ENCADREMENT SUPERIEUR ET de DIRECTION</t>
  </si>
  <si>
    <t>Rémunérations nettes mensuelles moyennes, primes et indemnités comprises</t>
  </si>
  <si>
    <t>En ETPR</t>
  </si>
  <si>
    <t>Rémunérations moyennes, primes et indemnités comprises, du PNM par statut et catégorie</t>
  </si>
  <si>
    <t>REMUNERATION MENSUELLE MOYENNE NETTE primes et indemnités comprises</t>
  </si>
  <si>
    <t>ECART entre les rémunérations mensuelles moyennes des hommes et des femmes (par rapport à la rémunération des hommes)</t>
  </si>
  <si>
    <t>Rémunération mensuelle moyenne nette, primes et indemnités comprises</t>
  </si>
  <si>
    <t>Cat A+</t>
  </si>
  <si>
    <t>Rémunérations moyennes primes et indemnités comprises</t>
  </si>
  <si>
    <t>VIII Analyse de la rémunération par genre</t>
  </si>
  <si>
    <t>Absentéisme par Motif</t>
  </si>
  <si>
    <t>Absentéisme et Parentalité</t>
  </si>
  <si>
    <t>Application des jours de carence après déclaration de grossesse ? Voir Onglet "Pour Aller Plus Loin"</t>
  </si>
  <si>
    <t>Maladies Professionnelles (et maladies reconnues imputables au service)</t>
  </si>
  <si>
    <t>Accidents de Travail</t>
  </si>
  <si>
    <t>Agents ayant changé d'affectation pour raisons de santé</t>
  </si>
  <si>
    <t>X Analyse de l'organisation du travail et Equilibre vie privée/vie professionnelle par genre</t>
  </si>
  <si>
    <t>Pratique du Télétravail</t>
  </si>
  <si>
    <t>XI Prévention et Traitement des actes de Violence et de Harcèlement</t>
  </si>
  <si>
    <t>Nombre total de signalements recueillis dans l'établissement</t>
  </si>
  <si>
    <t>Signalements pour actes de Violence ou de Harcèlement</t>
  </si>
  <si>
    <t>XII PLAN D'ACTION EGALITE PROFESSIONNELLE</t>
  </si>
  <si>
    <t>Remplissez cette partie en vous appuyant sur l'exemple de Plan d'Action dans l'onglet dédié</t>
  </si>
  <si>
    <t>ACTIONS MISES EN ŒUVRE POUR LUTTER CONTRE LES ACTES DE VIOLENCE ET DE HARCELEMENT</t>
  </si>
  <si>
    <t>AXE 1 - Prévention et Traitement des Ecarts de Rémunération</t>
  </si>
  <si>
    <t>Mesures - Actions :</t>
  </si>
  <si>
    <t>Objectifs à Atteindre :</t>
  </si>
  <si>
    <t>Indicateurs de Suivi et d'Evaluation :</t>
  </si>
  <si>
    <t>Moyens mis à disposition :</t>
  </si>
  <si>
    <t>Calendrier de mise en œuvre :</t>
  </si>
  <si>
    <t>AXE 4 - Lutte contre les violences sexuelles et sexistes</t>
  </si>
  <si>
    <t>AXE 3 - Articulation vie professionnelle / vie personnelle</t>
  </si>
  <si>
    <t>AXE 2 - Mixité des métiers, parcours professionnels et déroulement de carrière</t>
  </si>
  <si>
    <t>Focus Indices de Rémunération infirmières / infirmiers</t>
  </si>
  <si>
    <t>PLAN D'ACTION PLURIANNUEL EGALITE PROFESSIONNELLE</t>
  </si>
  <si>
    <t>AXE PLAN D'ACTION</t>
  </si>
  <si>
    <t>INTITULE ACTION</t>
  </si>
  <si>
    <t>DESCRIPTIF DE L'ACTION</t>
  </si>
  <si>
    <t>OBJECTIFS DE L'ACTION</t>
  </si>
  <si>
    <t>PILOTE DE L'ACTION</t>
  </si>
  <si>
    <t>ACTEURS IMPLIQUES</t>
  </si>
  <si>
    <t>ETAPES ou PHASES EVENTUELLES DE DEPLOIEMENT</t>
  </si>
  <si>
    <t>MODALITES ou OUTILS utilisés / déployés</t>
  </si>
  <si>
    <t>ECHEANCES</t>
  </si>
  <si>
    <t>INDICATEURS de réussite ou d'atteinte des objectifs</t>
  </si>
  <si>
    <t xml:space="preserve">Axe 5 : Garantir une meilleure articulation entre vie professionnelle et vie personnelle </t>
  </si>
  <si>
    <t>LOGO ETALISSEMENT</t>
  </si>
  <si>
    <t>PLAN D'ACTION PLURIANNUEL EGALITE PROFESSIONNELLE
2021-2024</t>
  </si>
  <si>
    <t>2021 - 2024</t>
  </si>
  <si>
    <t>Axe 1 : Prévention et Traitement des Ecarts de Rémunération</t>
  </si>
  <si>
    <t>Télécharger l'outil Excel d'étude des rémunérations de la DGAFP :</t>
  </si>
  <si>
    <t>https://www.fonction-publique.gouv.fr/indicateurs-de-letat-de-la-situation-comparee-des-femmes-et-des-hommes</t>
  </si>
  <si>
    <t>MOYENS ALLOUES à l'Action (dont financiers)</t>
  </si>
  <si>
    <t>Axe 2 : Mixité des Métiers, Parcours Pro et Déroulement de carrière</t>
  </si>
  <si>
    <t>Axe 3 : Articulation Vie Pro / Vie Perso</t>
  </si>
  <si>
    <t>Axe 4 : Lutte contre les violences sexuelles et sexistes</t>
  </si>
  <si>
    <r>
      <t xml:space="preserve">Cet outil est basé sur un fichier Excel, il reprend le traitement d'une partie des données sociales nécessaires à l'élaboration du Bilan Social (BS). 
Dans chaque onglet </t>
    </r>
    <r>
      <rPr>
        <b/>
        <sz val="12"/>
        <color theme="1"/>
        <rFont val="Arial"/>
        <family val="2"/>
      </rPr>
      <t>"Données à remplir"</t>
    </r>
    <r>
      <rPr>
        <sz val="12"/>
        <color theme="1"/>
        <rFont val="Arial"/>
        <family val="2"/>
      </rPr>
      <t>, vous trouverez en</t>
    </r>
    <r>
      <rPr>
        <b/>
        <sz val="12"/>
        <color theme="1"/>
        <rFont val="Arial"/>
        <family val="2"/>
      </rPr>
      <t xml:space="preserve"> colonne A</t>
    </r>
    <r>
      <rPr>
        <sz val="12"/>
        <color theme="1"/>
        <rFont val="Arial"/>
        <family val="2"/>
      </rPr>
      <t xml:space="preserve">, le numéro d'indicateur du BS auquel se référer.
</t>
    </r>
    <r>
      <rPr>
        <b/>
        <sz val="12"/>
        <color rgb="FFFF0000"/>
        <rFont val="Arial"/>
        <family val="2"/>
      </rPr>
      <t>Attention : Les cellules grisées ne sont pas à renseigner, ni à modifier.</t>
    </r>
    <r>
      <rPr>
        <sz val="12"/>
        <color theme="1"/>
        <rFont val="Arial"/>
        <family val="2"/>
      </rPr>
      <t xml:space="preserve">
L'outil génèrera ensuite votre Rapport de Situation Comparée (RSC) de manière automatique, dans l'onglet "AUTODIAGNOSTIC Egalité pro".
Le fichier et l'outil dans son ensemble ont été conçus</t>
    </r>
    <r>
      <rPr>
        <u/>
        <sz val="12"/>
        <color theme="1"/>
        <rFont val="Arial"/>
        <family val="2"/>
      </rPr>
      <t xml:space="preserve"> par et pour</t>
    </r>
    <r>
      <rPr>
        <sz val="12"/>
        <color theme="1"/>
        <rFont val="Arial"/>
        <family val="2"/>
      </rPr>
      <t xml:space="preserve"> les établisssements adhérents de l'ANFH . Quel que soit le type de votre établissement ou sa taille, cet outil facilitera l'élaboration de votre RSC.  
Il faut donc l'utiliser comme tel : le plus simplement possible en fonction des outils que vous avez et des données que vous pouvez traiter facilement. 
Pour le bon fonctionnement de cet outil, différentes étapes sont à respecter, vous les retrouverez ci-dessous.</t>
    </r>
  </si>
  <si>
    <r>
      <t xml:space="preserve">Renseignez les données demandées dans les cellules blanches (colonne F, H, total, %F, %H et % total). Vous pouvez pour cela vous aider des données récoltées pour le BS, à l'aide des indicateurs identifiés.
</t>
    </r>
    <r>
      <rPr>
        <sz val="10"/>
        <color rgb="FFFF0000"/>
        <rFont val="Arial"/>
        <family val="2"/>
      </rPr>
      <t>NB</t>
    </r>
    <r>
      <rPr>
        <sz val="10"/>
        <color theme="1"/>
        <rFont val="Arial"/>
        <family val="2"/>
      </rPr>
      <t xml:space="preserve"> : les contrats aidés et tous contrats (vacataires par ex) autres que les CDD et CDI </t>
    </r>
    <r>
      <rPr>
        <u/>
        <sz val="10"/>
        <color theme="1"/>
        <rFont val="Arial"/>
        <family val="2"/>
      </rPr>
      <t>ne sont pas à prendre en compte dans les données</t>
    </r>
    <r>
      <rPr>
        <b/>
        <sz val="11"/>
        <color rgb="FFFF0000"/>
        <rFont val="Calibri"/>
        <family val="2"/>
        <scheme val="minor"/>
      </rPr>
      <t/>
    </r>
  </si>
  <si>
    <r>
      <t xml:space="preserve">Vous pouvez ne traiter que la population du Personnel Non Médical (soit parce que vous n'avez pas de PM, soit parce que vous n'avez pas les données).
Dans ce cas, il faudra : 
1- Supprimer les graphiques qui font mention du PM, 
2-Modifier les titres des rubriques DANS LES CELLULES TITRE (surlignées en orange dans le document) PAS DANS LE SOMMAIRE, 
3- Eventuellement modifier votre </t>
    </r>
    <r>
      <rPr>
        <u/>
        <sz val="10"/>
        <color theme="1"/>
        <rFont val="Arial"/>
        <family val="2"/>
      </rPr>
      <t>mise en page</t>
    </r>
    <r>
      <rPr>
        <sz val="10"/>
        <color theme="1"/>
        <rFont val="Arial"/>
        <family val="2"/>
      </rPr>
      <t xml:space="preserve"> en déplaçant les sauts de page.</t>
    </r>
  </si>
  <si>
    <r>
      <t>Pour les ETPR :</t>
    </r>
    <r>
      <rPr>
        <sz val="10"/>
        <rFont val="Arial"/>
        <family val="2"/>
      </rPr>
      <t xml:space="preserve"> vous pouvez choisir de traiter les ETPR à la date du 31/12/N, ou les ETPR moyens de l'année N. Soyez juste vigilant-e-s à notifier cela dans les intitulés des cellules titres (idem ci-dessus) : Répartition des ETPR moyens de l'année N, ou Répartition des ETPR au 31/12/N ;  et sur la page de garde : Rapport de Situation Comparée sur les données sociales de l'année N ou sur les données sociales au 31/12/N.</t>
    </r>
    <r>
      <rPr>
        <sz val="10"/>
        <color rgb="FFFF0000"/>
        <rFont val="Arial"/>
        <family val="2"/>
      </rPr>
      <t xml:space="preserve">
</t>
    </r>
    <r>
      <rPr>
        <u/>
        <sz val="10"/>
        <color rgb="FFFF0000"/>
        <rFont val="Arial"/>
        <family val="2"/>
      </rPr>
      <t>Attention</t>
    </r>
    <r>
      <rPr>
        <sz val="10"/>
        <color rgb="FFFF0000"/>
        <rFont val="Arial"/>
        <family val="2"/>
      </rPr>
      <t xml:space="preserve"> : l'échelle de la pyramide des âges est de 250 agents (par tranche d'âges). Si cela ne correspond pas à vos effectifs, vous devez la modifier pour l'adapter </t>
    </r>
    <r>
      <rPr>
        <sz val="10"/>
        <rFont val="Arial"/>
        <family val="2"/>
      </rPr>
      <t>: clic droit sur le graphique de la pyramide (page 8) - Axe (horizontal) principal - échelle. Attention de bien conserver le signe "-" en minimum sinon le graphique ne sera plus une pyramide ! Exemple : si vous avez 280 collaboratrices sur l'une de vos tranches d'âge modifiez l'échelle en "- 300" en minimum et "300" en maximum.</t>
    </r>
  </si>
  <si>
    <r>
      <rPr>
        <sz val="10"/>
        <color rgb="FFFF0000"/>
        <rFont val="Arial"/>
        <family val="2"/>
      </rPr>
      <t>Pour les Rémunérations</t>
    </r>
    <r>
      <rPr>
        <sz val="10"/>
        <color theme="1"/>
        <rFont val="Arial"/>
        <family val="2"/>
      </rPr>
      <t xml:space="preserve"> : la difficulté est de les traiter en Equivalent Temps Plein Rémunéré, c'est à dire de calculer les rémunérations des CDD, CDI et Temps partiel sur la base d'une quotité de rémunération à 100. Sinon on compare des données qui ne sont pas comparables. Or c'est particulièrement compliqué compte tenu des nombreux changements de quotité de temps de travail de certains agents. C'est également complexifié par le calcul des primes au prorata qui est souvent difficile à réaliser...Mais il est très important que vous puissiez utiliser les mêmes modes de calcul d'une année sur l'autre faute de quoi vous ne pourrez pas comparer les évolutions. 
</t>
    </r>
    <r>
      <rPr>
        <sz val="10"/>
        <color rgb="FFFF0000"/>
        <rFont val="Arial"/>
        <family val="2"/>
      </rPr>
      <t>Si vous ne parvenez pas à calculer ces équivalences (cad les rémunérations au prorata du temps de travail) de façon fiable, pérenne sans y consacrer trop de temps,</t>
    </r>
    <r>
      <rPr>
        <sz val="10"/>
        <rFont val="Arial"/>
        <family val="2"/>
      </rPr>
      <t xml:space="preserve"> il faut "changer votre fusil d'épaule"</t>
    </r>
    <r>
      <rPr>
        <sz val="10"/>
        <color theme="1"/>
        <rFont val="Arial"/>
        <family val="2"/>
      </rPr>
      <t xml:space="preserve"> : </t>
    </r>
    <r>
      <rPr>
        <sz val="10"/>
        <color rgb="FFFF0000"/>
        <rFont val="Arial"/>
        <family val="2"/>
      </rPr>
      <t>ne prenez en compte que les rémunérations des agents à temps plein</t>
    </r>
    <r>
      <rPr>
        <sz val="10"/>
        <color theme="1"/>
        <rFont val="Arial"/>
        <family val="2"/>
      </rPr>
      <t xml:space="preserve">. Si vous n'y parvenez pas, conservez les données notifiées dans votre BS pour, au moins, rester cohérent entre les différents rapports. Si vous choississez cette option (ne traiter que les rémunérations des temps pleins), </t>
    </r>
    <r>
      <rPr>
        <u/>
        <sz val="10"/>
        <color theme="1"/>
        <rFont val="Arial"/>
        <family val="2"/>
      </rPr>
      <t>il vous faudra alors modifier la source des graphiques concernés pour qu'ils n'affichent que les données traitées.</t>
    </r>
  </si>
  <si>
    <r>
      <t xml:space="preserve">Contrôles de cohérence : 
</t>
    </r>
    <r>
      <rPr>
        <sz val="10"/>
        <color theme="1"/>
        <rFont val="Arial"/>
        <family val="2"/>
      </rPr>
      <t>Le fichier comporte certaines cellules vous permettant de vérifier la cohérence des chiffres que vous rentrez dans le tableau, notamment au niveaux des totaux.
Cela vous permettra de retravailler vos données si besoin est (= si mention "FAUX" dans la cellule de contrôle rosée).</t>
    </r>
  </si>
  <si>
    <r>
      <rPr>
        <sz val="10"/>
        <color rgb="FFFF0000"/>
        <rFont val="Arial"/>
        <family val="2"/>
      </rPr>
      <t>Attention :</t>
    </r>
    <r>
      <rPr>
        <sz val="10"/>
        <color theme="1"/>
        <rFont val="Arial"/>
        <family val="2"/>
      </rPr>
      <t xml:space="preserve"> vos totaux peuvent quelquefois différer sur les ETPR. </t>
    </r>
    <r>
      <rPr>
        <u/>
        <sz val="10"/>
        <color theme="1"/>
        <rFont val="Arial"/>
        <family val="2"/>
      </rPr>
      <t>Si l'écart est inférieur à 1 ETPR</t>
    </r>
    <r>
      <rPr>
        <sz val="10"/>
        <color theme="1"/>
        <rFont val="Arial"/>
        <family val="2"/>
      </rPr>
      <t xml:space="preserve"> vous pouvez considérer qu'il n'est pas significatif et continuer de traiter vos données en l'état.
</t>
    </r>
    <r>
      <rPr>
        <sz val="10"/>
        <color rgb="FFFF0000"/>
        <rFont val="Arial"/>
        <family val="2"/>
      </rPr>
      <t>NB :</t>
    </r>
    <r>
      <rPr>
        <sz val="10"/>
        <color theme="1"/>
        <rFont val="Arial"/>
        <family val="2"/>
      </rPr>
      <t xml:space="preserve"> en cas d'écart, même minime, les cellules de contrôle de cohérence afficheront le résultat "FAUX".</t>
    </r>
  </si>
  <si>
    <r>
      <t xml:space="preserve">a) Inscrivez le nom de votre établissement en remplaçant </t>
    </r>
    <r>
      <rPr>
        <b/>
        <sz val="10"/>
        <color theme="9" tint="-0.249977111117893"/>
        <rFont val="Arial"/>
        <family val="2"/>
      </rPr>
      <t>«nom établissement »</t>
    </r>
    <r>
      <rPr>
        <sz val="10"/>
        <color theme="1"/>
        <rFont val="Arial"/>
        <family val="2"/>
      </rPr>
      <t>, page 1
b) Insérez votre</t>
    </r>
    <r>
      <rPr>
        <b/>
        <sz val="10"/>
        <color theme="1"/>
        <rFont val="Arial"/>
        <family val="2"/>
      </rPr>
      <t xml:space="preserve"> </t>
    </r>
    <r>
      <rPr>
        <b/>
        <sz val="10"/>
        <color theme="9" tint="-0.249977111117893"/>
        <rFont val="Arial"/>
        <family val="2"/>
      </rPr>
      <t>logo</t>
    </r>
    <r>
      <rPr>
        <sz val="10"/>
        <color theme="1"/>
        <rFont val="Arial"/>
        <family val="2"/>
      </rPr>
      <t xml:space="preserve"> en (format jpeg ou pdf) en haut à gauche de la page 1</t>
    </r>
  </si>
  <si>
    <r>
      <t xml:space="preserve">Renseigner la </t>
    </r>
    <r>
      <rPr>
        <b/>
        <sz val="10"/>
        <color theme="9" tint="-0.249977111117893"/>
        <rFont val="Arial"/>
        <family val="2"/>
      </rPr>
      <t>« fiche identité de l’établissement »</t>
    </r>
    <r>
      <rPr>
        <sz val="10"/>
        <color theme="1"/>
        <rFont val="Arial"/>
        <family val="2"/>
      </rPr>
      <t>, page 3.</t>
    </r>
  </si>
  <si>
    <r>
      <t xml:space="preserve">Imprimer : Fichier- imprimer
</t>
    </r>
    <r>
      <rPr>
        <b/>
        <sz val="10"/>
        <color rgb="FFFF0000"/>
        <rFont val="Arial"/>
        <family val="2"/>
      </rPr>
      <t>Conseil</t>
    </r>
    <r>
      <rPr>
        <sz val="10"/>
        <color theme="1"/>
        <rFont val="Arial"/>
        <family val="2"/>
      </rPr>
      <t xml:space="preserve"> : visualisez votre Autodiagnostic avant impression à l'aide de la fonction Aperçu de façon à vérifier sa mise en page. Vous pouvez également l'enregistrer en version PDF une fois le document validé dans sa version définitive, ce qui vous permettra de ne communiquer que le document final.</t>
    </r>
  </si>
  <si>
    <t>Rapport de situation comparée</t>
  </si>
  <si>
    <t>Nom établissement</t>
  </si>
  <si>
    <t>INSEREZ VOTRE
 LOGO ICI</t>
  </si>
  <si>
    <t>Exercice N</t>
  </si>
  <si>
    <r>
      <t xml:space="preserve">Focus sur les effectifs des infirmier-e-s et praticien-ne-s hospitalier-e-s </t>
    </r>
    <r>
      <rPr>
        <b/>
        <sz val="12"/>
        <color theme="9" tint="-0.249977111117893"/>
        <rFont val="Arial"/>
        <family val="2"/>
      </rPr>
      <t>(en effectifs physiques)</t>
    </r>
  </si>
  <si>
    <r>
      <t xml:space="preserve">Répartition par genre des Recrutements </t>
    </r>
    <r>
      <rPr>
        <b/>
        <sz val="12"/>
        <color rgb="FFFF0000"/>
        <rFont val="Arial"/>
        <family val="2"/>
      </rPr>
      <t>Métier en tension</t>
    </r>
    <r>
      <rPr>
        <b/>
        <sz val="12"/>
        <color theme="1"/>
        <rFont val="Arial"/>
        <family val="2"/>
      </rPr>
      <t xml:space="preserve"> réalisés</t>
    </r>
  </si>
  <si>
    <r>
      <t xml:space="preserve">Taux de Fidélisation du personnel </t>
    </r>
    <r>
      <rPr>
        <b/>
        <sz val="12"/>
        <color rgb="FFFF0000"/>
        <rFont val="Arial"/>
        <family val="2"/>
      </rPr>
      <t>Métier en Tension</t>
    </r>
  </si>
  <si>
    <r>
      <rPr>
        <b/>
        <u/>
        <sz val="12"/>
        <color theme="1"/>
        <rFont val="Arial"/>
        <family val="2"/>
      </rPr>
      <t>Part des primes et indemnités</t>
    </r>
    <r>
      <rPr>
        <b/>
        <sz val="12"/>
        <color theme="1"/>
        <rFont val="Arial"/>
        <family val="2"/>
      </rPr>
      <t xml:space="preserve"> dans la rémunération globale du </t>
    </r>
    <r>
      <rPr>
        <b/>
        <u/>
        <sz val="12"/>
        <color theme="1"/>
        <rFont val="Arial"/>
        <family val="2"/>
      </rPr>
      <t>PNM</t>
    </r>
  </si>
  <si>
    <r>
      <rPr>
        <b/>
        <u/>
        <sz val="12"/>
        <color theme="1"/>
        <rFont val="Arial"/>
        <family val="2"/>
      </rPr>
      <t>Part des primes et indemnités</t>
    </r>
    <r>
      <rPr>
        <b/>
        <sz val="12"/>
        <color theme="1"/>
        <rFont val="Arial"/>
        <family val="2"/>
      </rPr>
      <t xml:space="preserve"> dans la rémunération globale du </t>
    </r>
    <r>
      <rPr>
        <b/>
        <u/>
        <sz val="12"/>
        <color theme="1"/>
        <rFont val="Arial"/>
        <family val="2"/>
      </rPr>
      <t>PM</t>
    </r>
  </si>
  <si>
    <r>
      <t xml:space="preserve">Attractivité et Fidélisation du personnel </t>
    </r>
    <r>
      <rPr>
        <b/>
        <i/>
        <sz val="12"/>
        <color rgb="FFFF0000"/>
        <rFont val="Arial"/>
        <family val="2"/>
      </rPr>
      <t>xxxxxxx</t>
    </r>
  </si>
  <si>
    <r>
      <t xml:space="preserve">ETPR </t>
    </r>
    <r>
      <rPr>
        <i/>
        <sz val="12"/>
        <rFont val="Arial"/>
        <family val="2"/>
      </rPr>
      <t>du PNM et du PM</t>
    </r>
    <r>
      <rPr>
        <b/>
        <i/>
        <sz val="12"/>
        <rFont val="Arial"/>
        <family val="2"/>
      </rPr>
      <t xml:space="preserve"> PAR STATUT</t>
    </r>
  </si>
  <si>
    <r>
      <t xml:space="preserve">ETPR </t>
    </r>
    <r>
      <rPr>
        <i/>
        <sz val="12"/>
        <rFont val="Arial"/>
        <family val="2"/>
      </rPr>
      <t>du PNM</t>
    </r>
    <r>
      <rPr>
        <b/>
        <i/>
        <sz val="12"/>
        <rFont val="Arial"/>
        <family val="2"/>
      </rPr>
      <t xml:space="preserve"> PAR CATEGORIE &amp; FILIERE</t>
    </r>
  </si>
  <si>
    <r>
      <rPr>
        <i/>
        <sz val="12"/>
        <rFont val="Arial"/>
        <family val="2"/>
      </rPr>
      <t xml:space="preserve">Répartition des Effectifs des </t>
    </r>
    <r>
      <rPr>
        <b/>
        <i/>
        <sz val="12"/>
        <rFont val="Arial"/>
        <family val="2"/>
      </rPr>
      <t>TRAVAILLEURS HANDICAPES</t>
    </r>
  </si>
  <si>
    <r>
      <rPr>
        <b/>
        <sz val="11"/>
        <color theme="1"/>
        <rFont val="Arial"/>
        <family val="2"/>
      </rPr>
      <t>NOMBRE</t>
    </r>
    <r>
      <rPr>
        <sz val="11"/>
        <color theme="1"/>
        <rFont val="Arial"/>
        <family val="2"/>
      </rPr>
      <t xml:space="preserve"> de TH au sein du PERSONNEL NON MEDICAL</t>
    </r>
  </si>
  <si>
    <r>
      <rPr>
        <b/>
        <sz val="11"/>
        <color theme="1"/>
        <rFont val="Arial"/>
        <family val="2"/>
      </rPr>
      <t>TAUX</t>
    </r>
    <r>
      <rPr>
        <sz val="11"/>
        <color theme="1"/>
        <rFont val="Arial"/>
        <family val="2"/>
      </rPr>
      <t xml:space="preserve"> de TH au sein du PERSONNEL NON MEDICAL</t>
    </r>
  </si>
  <si>
    <r>
      <t xml:space="preserve">Attractivité et Fidélisation du Personnel </t>
    </r>
    <r>
      <rPr>
        <b/>
        <u/>
        <sz val="12"/>
        <color theme="0"/>
        <rFont val="Arial"/>
        <family val="2"/>
      </rPr>
      <t>Métier en Tension</t>
    </r>
  </si>
  <si>
    <t>Répartition de l'effectif physique par genre :</t>
  </si>
  <si>
    <t>Répartition des ETPR par genre :</t>
  </si>
  <si>
    <r>
      <t xml:space="preserve">Répartition de l'effectif physique des Travailleurs Handicapés du </t>
    </r>
    <r>
      <rPr>
        <b/>
        <u/>
        <sz val="12"/>
        <color rgb="FF000000"/>
        <rFont val="Arial"/>
        <family val="2"/>
      </rPr>
      <t>PM</t>
    </r>
    <r>
      <rPr>
        <b/>
        <sz val="12"/>
        <color rgb="FF000000"/>
        <rFont val="Arial"/>
        <family val="2"/>
      </rPr>
      <t xml:space="preserve"> par genre :</t>
    </r>
  </si>
  <si>
    <r>
      <t xml:space="preserve">Répartition de l'effectif physique des Travailleurs Handicapés du </t>
    </r>
    <r>
      <rPr>
        <b/>
        <u/>
        <sz val="12"/>
        <color rgb="FF000000"/>
        <rFont val="Arial"/>
        <family val="2"/>
      </rPr>
      <t>PNM</t>
    </r>
    <r>
      <rPr>
        <b/>
        <sz val="12"/>
        <color rgb="FF000000"/>
        <rFont val="Arial"/>
        <family val="2"/>
      </rPr>
      <t xml:space="preserve"> par genre :</t>
    </r>
  </si>
  <si>
    <t>RDV sur www.anfh.fr pour en savoir plus sur "les clés de l'égalité".</t>
  </si>
  <si>
    <t>N.B. Par défaut le personnel de rééducation est comptabilisé dans la filière soin.</t>
  </si>
  <si>
    <t>Répartition des cadres supérieurs 
de santé paramédicaux infirmiers</t>
  </si>
  <si>
    <r>
      <t xml:space="preserve">Répartition des PH 
</t>
    </r>
    <r>
      <rPr>
        <b/>
        <u/>
        <sz val="11"/>
        <color theme="1"/>
        <rFont val="Arial"/>
        <family val="2"/>
      </rPr>
      <t>Chef-fe-s de pôle</t>
    </r>
    <r>
      <rPr>
        <b/>
        <sz val="11"/>
        <color theme="1"/>
        <rFont val="Arial"/>
        <family val="2"/>
      </rPr>
      <t xml:space="preserve">
(tous grades cumulés)</t>
    </r>
  </si>
  <si>
    <t>Proportion de Femmes 
et d'Hommes dans les NOUVEAUX ENTRANTS 
AU SEIN du PM</t>
  </si>
  <si>
    <t>Taux de femmes parmi 
les agent-e-s à temps partiel au sein du PNM</t>
  </si>
  <si>
    <t>Taux d'hommes parmi 
les agent-e-s à temps partiel au sein du PNM</t>
  </si>
  <si>
    <t>L'EGALITE FEMME - HOMME</t>
  </si>
  <si>
    <t>Taux de TH au sein du PNM :</t>
  </si>
  <si>
    <t>Nombre de ces personnels 
toujours présents</t>
  </si>
  <si>
    <t>IX Analyse des CONDITIONS DE TRAVAIL - Gestion de la Parentalité et Articulation Vie Pro / Vie Perso</t>
  </si>
  <si>
    <t>Diagnostic Egalité Professionnelle 
(effectif présent au 31/12/N-1)</t>
  </si>
  <si>
    <r>
      <t xml:space="preserve">Cette démarche est accompagnée par les délégations régionales PACA et L.R. de l’ANFH, et le cabinet Itaque IORGA Group, accompagnateur des professionnels de la FPH.
Elle s’établira en 3 étapes :
</t>
    </r>
    <r>
      <rPr>
        <b/>
        <sz val="11"/>
        <color rgb="FFE87E05"/>
        <rFont val="Arial"/>
        <family val="2"/>
      </rPr>
      <t xml:space="preserve">1. </t>
    </r>
    <r>
      <rPr>
        <sz val="11"/>
        <color theme="1"/>
        <rFont val="Arial"/>
        <family val="2"/>
      </rPr>
      <t xml:space="preserve">Un autodiagnostic quantitatif sur la base de vos données sociales : le Rapport de Situation Comparée (RSC), objet du présent outil financé par l’ANFH et co-construit avec les organisations syndicales.
</t>
    </r>
    <r>
      <rPr>
        <b/>
        <sz val="11"/>
        <color rgb="FFE87E05"/>
        <rFont val="Arial"/>
        <family val="2"/>
      </rPr>
      <t xml:space="preserve">2. </t>
    </r>
    <r>
      <rPr>
        <sz val="11"/>
        <color theme="1"/>
        <rFont val="Arial"/>
        <family val="2"/>
      </rPr>
      <t xml:space="preserve">Un diagnostic qualitatif puis la construction d’un plan d’actions qui, sur la base du RSC, permettront de promouvoir et d’améliorer l’égalité professionnelle entre les femmes et les hommes au sein de l’établissement. Votre délégation ANFH peut vous aider à bénéficier d’un accompagnement pour réaliser cette étape.
</t>
    </r>
    <r>
      <rPr>
        <b/>
        <sz val="11"/>
        <color rgb="FFE87E05"/>
        <rFont val="Arial"/>
        <family val="2"/>
      </rPr>
      <t xml:space="preserve">3. </t>
    </r>
    <r>
      <rPr>
        <sz val="11"/>
        <color theme="1"/>
        <rFont val="Arial"/>
        <family val="2"/>
      </rPr>
      <t>Un Kit de communication permettant la promotion de la démarche globale auprès de tous les agent-e-s de l’établissement pour faciliter le passage à l’action. Ce kit est fourni par les délégations ANFH PACA et LR.</t>
    </r>
  </si>
  <si>
    <t>Nombre de départs en congé parental par genre
Proportion de femmes et d'hommes parmi les bénéficiaires d'un congé parental</t>
  </si>
  <si>
    <t>Répartition des formations/sensibilisations Lutte contre les violences</t>
  </si>
  <si>
    <t>Nombre total de stagiaires ayant suivi une Formation Lutte contre les violences</t>
  </si>
  <si>
    <t>Karine NEGRE - Consultante RH
06 79 40 04 27
knegre@orga.com</t>
  </si>
  <si>
    <t xml:space="preserve">Appui à la demande 
Jenna Saychanh
j.saychanh@anfh.fr </t>
  </si>
  <si>
    <t>&lt;&lt;Insérez vos enjeux institutionnels&gt;&gt;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</si>
</sst>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
    <numFmt numFmtId="165" formatCode="_-* #,##0\ [$€-40C]_-;\-* #,##0\ [$€-40C]_-;_-* &quot;-&quot;\ [$€-40C]_-;_-@_-"/>
    <numFmt numFmtId="166" formatCode="0.0%"/>
    <numFmt numFmtId="167" formatCode="0.0"/>
    <numFmt numFmtId="168" formatCode="#,##0.0"/>
  </numFmts>
  <fonts count="98" x14ac:knownFonts="1">
    <font>
      <sz val="11"/>
      <color theme="1"/>
      <name val="Calibri"/>
      <family val="2"/>
      <scheme val="minor"/>
    </font>
    <font>
      <sz val="11"/>
      <color theme="1"/>
      <name val="Calibri"/>
      <family val="2"/>
      <scheme val="minor"/>
    </font>
    <font>
      <sz val="12"/>
      <color rgb="FF9C6500"/>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sz val="8"/>
      <name val="Calibri"/>
      <family val="2"/>
      <scheme val="minor"/>
    </font>
    <font>
      <b/>
      <sz val="11"/>
      <color rgb="FFFF0000"/>
      <name val="Calibri"/>
      <family val="2"/>
      <scheme val="minor"/>
    </font>
    <font>
      <sz val="11"/>
      <color theme="0"/>
      <name val="Arial"/>
      <family val="2"/>
    </font>
    <font>
      <b/>
      <sz val="25"/>
      <color rgb="FF203464"/>
      <name val="Arial"/>
      <family val="2"/>
    </font>
    <font>
      <b/>
      <sz val="20"/>
      <color theme="9" tint="-0.249977111117893"/>
      <name val="Arial"/>
      <family val="2"/>
    </font>
    <font>
      <sz val="12"/>
      <color theme="1"/>
      <name val="Arial"/>
      <family val="2"/>
    </font>
    <font>
      <b/>
      <sz val="12"/>
      <color theme="1"/>
      <name val="Arial"/>
      <family val="2"/>
    </font>
    <font>
      <b/>
      <sz val="12"/>
      <color rgb="FFFF0000"/>
      <name val="Arial"/>
      <family val="2"/>
    </font>
    <font>
      <u/>
      <sz val="12"/>
      <color theme="1"/>
      <name val="Arial"/>
      <family val="2"/>
    </font>
    <font>
      <sz val="11"/>
      <color theme="1"/>
      <name val="Arial"/>
      <family val="2"/>
    </font>
    <font>
      <b/>
      <sz val="12"/>
      <color theme="0"/>
      <name val="Arial"/>
      <family val="2"/>
    </font>
    <font>
      <sz val="10"/>
      <color theme="1"/>
      <name val="Arial"/>
      <family val="2"/>
    </font>
    <font>
      <sz val="10"/>
      <color rgb="FFFF0000"/>
      <name val="Arial"/>
      <family val="2"/>
    </font>
    <font>
      <u/>
      <sz val="10"/>
      <color theme="1"/>
      <name val="Arial"/>
      <family val="2"/>
    </font>
    <font>
      <sz val="10"/>
      <name val="Arial"/>
      <family val="2"/>
    </font>
    <font>
      <u/>
      <sz val="10"/>
      <color rgb="FFFF0000"/>
      <name val="Arial"/>
      <family val="2"/>
    </font>
    <font>
      <b/>
      <sz val="12"/>
      <color rgb="FF0000FF"/>
      <name val="Arial"/>
      <family val="2"/>
    </font>
    <font>
      <i/>
      <sz val="10"/>
      <color theme="1"/>
      <name val="Arial"/>
      <family val="2"/>
    </font>
    <font>
      <b/>
      <sz val="12"/>
      <color theme="9" tint="-0.249977111117893"/>
      <name val="Arial"/>
      <family val="2"/>
    </font>
    <font>
      <b/>
      <sz val="10"/>
      <color theme="9" tint="-0.249977111117893"/>
      <name val="Arial"/>
      <family val="2"/>
    </font>
    <font>
      <b/>
      <sz val="10"/>
      <color theme="1"/>
      <name val="Arial"/>
      <family val="2"/>
    </font>
    <font>
      <b/>
      <sz val="10"/>
      <color rgb="FFFF0000"/>
      <name val="Arial"/>
      <family val="2"/>
    </font>
    <font>
      <i/>
      <sz val="11"/>
      <color theme="1"/>
      <name val="Arial"/>
      <family val="2"/>
    </font>
    <font>
      <sz val="11"/>
      <color theme="1" tint="0.499984740745262"/>
      <name val="Arial"/>
      <family val="2"/>
    </font>
    <font>
      <b/>
      <sz val="11"/>
      <color theme="0"/>
      <name val="Arial"/>
      <family val="2"/>
    </font>
    <font>
      <b/>
      <sz val="22"/>
      <color theme="9" tint="-0.249977111117893"/>
      <name val="Arial"/>
      <family val="2"/>
    </font>
    <font>
      <b/>
      <sz val="22"/>
      <color theme="9" tint="-0.24994659260841701"/>
      <name val="Arial"/>
      <family val="2"/>
    </font>
    <font>
      <sz val="22"/>
      <color theme="9" tint="-0.24994659260841701"/>
      <name val="Arial"/>
      <family val="2"/>
    </font>
    <font>
      <b/>
      <sz val="28"/>
      <color rgb="FF203464"/>
      <name val="Arial"/>
      <family val="2"/>
    </font>
    <font>
      <b/>
      <sz val="28"/>
      <color theme="0"/>
      <name val="Arial"/>
      <family val="2"/>
    </font>
    <font>
      <sz val="28"/>
      <color theme="0"/>
      <name val="Arial"/>
      <family val="2"/>
    </font>
    <font>
      <sz val="16"/>
      <color theme="1"/>
      <name val="Arial"/>
      <family val="2"/>
    </font>
    <font>
      <b/>
      <sz val="28"/>
      <color theme="9" tint="-0.249977111117893"/>
      <name val="Arial"/>
      <family val="2"/>
    </font>
    <font>
      <b/>
      <i/>
      <sz val="20"/>
      <color theme="9" tint="-0.249977111117893"/>
      <name val="Arial"/>
      <family val="2"/>
    </font>
    <font>
      <b/>
      <i/>
      <sz val="28"/>
      <color theme="9" tint="-0.249977111117893"/>
      <name val="Arial"/>
      <family val="2"/>
    </font>
    <font>
      <b/>
      <sz val="11"/>
      <name val="Arial"/>
      <family val="2"/>
    </font>
    <font>
      <sz val="11"/>
      <name val="Arial"/>
      <family val="2"/>
    </font>
    <font>
      <b/>
      <sz val="14"/>
      <color theme="0"/>
      <name val="Arial"/>
      <family val="2"/>
    </font>
    <font>
      <sz val="14"/>
      <color theme="1"/>
      <name val="Arial"/>
      <family val="2"/>
    </font>
    <font>
      <sz val="12"/>
      <name val="Arial"/>
      <family val="2"/>
    </font>
    <font>
      <sz val="11"/>
      <color theme="1" tint="0.34998626667073579"/>
      <name val="Arial"/>
      <family val="2"/>
    </font>
    <font>
      <b/>
      <sz val="12"/>
      <color rgb="FF000000"/>
      <name val="Arial"/>
      <family val="2"/>
    </font>
    <font>
      <b/>
      <sz val="14"/>
      <color theme="1"/>
      <name val="Arial"/>
      <family val="2"/>
    </font>
    <font>
      <sz val="11"/>
      <color rgb="FFFF0000"/>
      <name val="Arial"/>
      <family val="2"/>
    </font>
    <font>
      <b/>
      <sz val="18"/>
      <color theme="9" tint="-0.249977111117893"/>
      <name val="Arial"/>
      <family val="2"/>
    </font>
    <font>
      <b/>
      <sz val="11"/>
      <color theme="1"/>
      <name val="Arial"/>
      <family val="2"/>
    </font>
    <font>
      <b/>
      <u/>
      <sz val="11"/>
      <color theme="1"/>
      <name val="Arial"/>
      <family val="2"/>
    </font>
    <font>
      <b/>
      <u/>
      <sz val="12"/>
      <color rgb="FF000000"/>
      <name val="Arial"/>
      <family val="2"/>
    </font>
    <font>
      <sz val="9"/>
      <color theme="9" tint="-0.249977111117893"/>
      <name val="Arial"/>
      <family val="2"/>
    </font>
    <font>
      <b/>
      <u/>
      <sz val="12"/>
      <color theme="1"/>
      <name val="Arial"/>
      <family val="2"/>
    </font>
    <font>
      <b/>
      <sz val="12"/>
      <name val="Arial"/>
      <family val="2"/>
    </font>
    <font>
      <b/>
      <sz val="12"/>
      <color rgb="FF2A3B80"/>
      <name val="Arial"/>
      <family val="2"/>
    </font>
    <font>
      <i/>
      <sz val="11"/>
      <color rgb="FF2A3B80"/>
      <name val="Arial"/>
      <family val="2"/>
    </font>
    <font>
      <sz val="11"/>
      <color rgb="FF2A3B80"/>
      <name val="Arial"/>
      <family val="2"/>
    </font>
    <font>
      <b/>
      <sz val="11"/>
      <color rgb="FF2A3B80"/>
      <name val="Arial"/>
      <family val="2"/>
    </font>
    <font>
      <b/>
      <sz val="8"/>
      <color rgb="FF2A3B80"/>
      <name val="Arial"/>
      <family val="2"/>
    </font>
    <font>
      <u/>
      <sz val="11"/>
      <color theme="10"/>
      <name val="Arial"/>
      <family val="2"/>
    </font>
    <font>
      <b/>
      <sz val="18"/>
      <color rgb="FF2A3B80"/>
      <name val="Arial"/>
      <family val="2"/>
    </font>
    <font>
      <b/>
      <sz val="14"/>
      <name val="Arial"/>
      <family val="2"/>
    </font>
    <font>
      <b/>
      <sz val="16"/>
      <color theme="3"/>
      <name val="Arial"/>
      <family val="2"/>
    </font>
    <font>
      <b/>
      <i/>
      <sz val="12"/>
      <name val="Arial"/>
      <family val="2"/>
    </font>
    <font>
      <b/>
      <i/>
      <sz val="12"/>
      <color rgb="FFFF0000"/>
      <name val="Arial"/>
      <family val="2"/>
    </font>
    <font>
      <b/>
      <i/>
      <sz val="12"/>
      <color theme="1"/>
      <name val="Arial"/>
      <family val="2"/>
    </font>
    <font>
      <sz val="11"/>
      <color theme="3"/>
      <name val="Arial"/>
      <family val="2"/>
    </font>
    <font>
      <b/>
      <i/>
      <sz val="11"/>
      <color theme="1"/>
      <name val="Arial"/>
      <family val="2"/>
    </font>
    <font>
      <sz val="11"/>
      <color rgb="FF7C7546"/>
      <name val="Arial"/>
      <family val="2"/>
    </font>
    <font>
      <sz val="11"/>
      <color theme="5" tint="-0.249977111117893"/>
      <name val="Arial"/>
      <family val="2"/>
    </font>
    <font>
      <sz val="10"/>
      <color theme="3"/>
      <name val="Arial"/>
      <family val="2"/>
    </font>
    <font>
      <i/>
      <sz val="12"/>
      <name val="Arial"/>
      <family val="2"/>
    </font>
    <font>
      <b/>
      <sz val="11"/>
      <color rgb="FFFF0000"/>
      <name val="Arial"/>
      <family val="2"/>
    </font>
    <font>
      <b/>
      <sz val="14"/>
      <color theme="4"/>
      <name val="Arial"/>
      <family val="2"/>
    </font>
    <font>
      <b/>
      <sz val="22"/>
      <color theme="4"/>
      <name val="Arial"/>
      <family val="2"/>
    </font>
    <font>
      <b/>
      <sz val="16"/>
      <color rgb="FF00B050"/>
      <name val="Arial"/>
      <family val="2"/>
    </font>
    <font>
      <b/>
      <sz val="16"/>
      <color rgb="FF92D050"/>
      <name val="Arial"/>
      <family val="2"/>
    </font>
    <font>
      <sz val="16"/>
      <color rgb="FF203464"/>
      <name val="Arial"/>
      <family val="2"/>
    </font>
    <font>
      <sz val="12"/>
      <color rgb="FF203464"/>
      <name val="Arial"/>
      <family val="2"/>
    </font>
    <font>
      <b/>
      <sz val="16"/>
      <color rgb="FF203464"/>
      <name val="Arial"/>
      <family val="2"/>
    </font>
    <font>
      <b/>
      <sz val="16"/>
      <color theme="0"/>
      <name val="Arial"/>
      <family val="2"/>
    </font>
    <font>
      <b/>
      <sz val="20"/>
      <color rgb="FF203464"/>
      <name val="Arial"/>
      <family val="2"/>
    </font>
    <font>
      <b/>
      <sz val="11"/>
      <color rgb="FFE87E05"/>
      <name val="Arial"/>
      <family val="2"/>
    </font>
    <font>
      <b/>
      <u/>
      <sz val="12"/>
      <color theme="0"/>
      <name val="Arial"/>
      <family val="2"/>
    </font>
    <font>
      <b/>
      <sz val="11"/>
      <color rgb="FFE67648"/>
      <name val="Arial"/>
      <family val="2"/>
    </font>
    <font>
      <b/>
      <sz val="11"/>
      <color rgb="FF12609E"/>
      <name val="Arial"/>
      <family val="2"/>
    </font>
    <font>
      <sz val="12"/>
      <color rgb="FFE67648"/>
      <name val="Arial"/>
      <family val="2"/>
    </font>
    <font>
      <sz val="11"/>
      <color rgb="FF203464"/>
      <name val="Arial"/>
      <family val="2"/>
    </font>
    <font>
      <b/>
      <sz val="12"/>
      <color rgb="FF203464"/>
      <name val="Arial"/>
      <family val="2"/>
    </font>
    <font>
      <sz val="11"/>
      <color rgb="FFE67648"/>
      <name val="Arial"/>
      <family val="2"/>
    </font>
    <font>
      <sz val="11"/>
      <color rgb="FF12609E"/>
      <name val="Arial"/>
      <family val="2"/>
    </font>
    <font>
      <u/>
      <sz val="11"/>
      <color theme="1"/>
      <name val="Arial"/>
      <family val="2"/>
    </font>
    <font>
      <sz val="9"/>
      <color indexed="81"/>
      <name val="Tahoma"/>
      <family val="2"/>
    </font>
    <font>
      <b/>
      <sz val="9"/>
      <color indexed="81"/>
      <name val="Tahoma"/>
      <family val="2"/>
    </font>
    <font>
      <i/>
      <sz val="12"/>
      <color theme="1"/>
      <name val="Arial"/>
      <family val="2"/>
    </font>
  </fonts>
  <fills count="2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1E990"/>
        <bgColor indexed="64"/>
      </patternFill>
    </fill>
    <fill>
      <patternFill patternType="solid">
        <fgColor theme="5" tint="0.79998168889431442"/>
        <bgColor indexed="64"/>
      </patternFill>
    </fill>
    <fill>
      <patternFill patternType="gray125">
        <bgColor theme="0" tint="-0.14999847407452621"/>
      </patternFill>
    </fill>
    <fill>
      <patternFill patternType="solid">
        <fgColor theme="0" tint="-0.14999847407452621"/>
        <bgColor indexed="64"/>
      </patternFill>
    </fill>
    <fill>
      <patternFill patternType="gray125">
        <fgColor theme="1"/>
      </patternFill>
    </fill>
    <fill>
      <patternFill patternType="solid">
        <fgColor theme="0"/>
        <bgColor theme="1"/>
      </patternFill>
    </fill>
    <fill>
      <patternFill patternType="solid">
        <fgColor rgb="FFFF0000"/>
        <bgColor indexed="64"/>
      </patternFill>
    </fill>
    <fill>
      <patternFill patternType="solid">
        <fgColor rgb="FF0000FF"/>
        <bgColor indexed="64"/>
      </patternFill>
    </fill>
    <fill>
      <patternFill patternType="solid">
        <fgColor rgb="FFFFF6A7"/>
        <bgColor indexed="64"/>
      </patternFill>
    </fill>
    <fill>
      <patternFill patternType="solid">
        <fgColor rgb="FF203464"/>
        <bgColor indexed="64"/>
      </patternFill>
    </fill>
    <fill>
      <patternFill patternType="solid">
        <fgColor rgb="FFE87E05"/>
        <bgColor indexed="64"/>
      </patternFill>
    </fill>
    <fill>
      <patternFill patternType="solid">
        <fgColor theme="0"/>
        <bgColor rgb="FF000000"/>
      </patternFill>
    </fill>
    <fill>
      <patternFill patternType="solid">
        <fgColor rgb="FFE67648"/>
        <bgColor indexed="64"/>
      </patternFill>
    </fill>
    <fill>
      <patternFill patternType="solid">
        <fgColor rgb="FFF3BDA7"/>
        <bgColor indexed="64"/>
      </patternFill>
    </fill>
    <fill>
      <patternFill patternType="solid">
        <fgColor rgb="FF12609E"/>
        <bgColor indexed="64"/>
      </patternFill>
    </fill>
    <fill>
      <patternFill patternType="solid">
        <fgColor rgb="FFA5D1F5"/>
        <bgColor indexed="64"/>
      </patternFill>
    </fill>
  </fills>
  <borders count="54">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dashDot">
        <color rgb="FF92D050"/>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thin">
        <color auto="1"/>
      </top>
      <bottom style="medium">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hair">
        <color rgb="FF203464"/>
      </left>
      <right/>
      <top style="hair">
        <color rgb="FF203464"/>
      </top>
      <bottom/>
      <diagonal/>
    </border>
    <border>
      <left/>
      <right/>
      <top style="hair">
        <color rgb="FF203464"/>
      </top>
      <bottom/>
      <diagonal/>
    </border>
    <border>
      <left/>
      <right style="hair">
        <color rgb="FF203464"/>
      </right>
      <top style="hair">
        <color rgb="FF203464"/>
      </top>
      <bottom style="hair">
        <color rgb="FF203464"/>
      </bottom>
      <diagonal/>
    </border>
    <border>
      <left style="hair">
        <color rgb="FF203464"/>
      </left>
      <right/>
      <top/>
      <bottom/>
      <diagonal/>
    </border>
    <border>
      <left style="hair">
        <color rgb="FF203464"/>
      </left>
      <right/>
      <top/>
      <bottom style="hair">
        <color rgb="FF203464"/>
      </bottom>
      <diagonal/>
    </border>
    <border>
      <left/>
      <right style="hair">
        <color rgb="FF203464"/>
      </right>
      <top/>
      <bottom/>
      <diagonal/>
    </border>
    <border>
      <left/>
      <right style="hair">
        <color rgb="FF203464"/>
      </right>
      <top/>
      <bottom style="hair">
        <color rgb="FF203464"/>
      </bottom>
      <diagonal/>
    </border>
    <border>
      <left style="hair">
        <color rgb="FF203464"/>
      </left>
      <right style="hair">
        <color rgb="FF203464"/>
      </right>
      <top style="hair">
        <color rgb="FF203464"/>
      </top>
      <bottom style="hair">
        <color rgb="FF203464"/>
      </bottom>
      <diagonal/>
    </border>
    <border>
      <left style="hair">
        <color rgb="FF203464"/>
      </left>
      <right/>
      <top style="hair">
        <color rgb="FF203464"/>
      </top>
      <bottom style="hair">
        <color rgb="FF203464"/>
      </bottom>
      <diagonal/>
    </border>
    <border>
      <left style="hair">
        <color rgb="FF203464"/>
      </left>
      <right style="hair">
        <color rgb="FF203464"/>
      </right>
      <top style="hair">
        <color rgb="FF203464"/>
      </top>
      <bottom/>
      <diagonal/>
    </border>
    <border>
      <left/>
      <right style="hair">
        <color rgb="FF203464"/>
      </right>
      <top style="hair">
        <color rgb="FF203464"/>
      </top>
      <bottom/>
      <diagonal/>
    </border>
    <border>
      <left/>
      <right/>
      <top/>
      <bottom style="hair">
        <color rgb="FF203464"/>
      </bottom>
      <diagonal/>
    </border>
    <border>
      <left style="hair">
        <color rgb="FF203464"/>
      </left>
      <right style="dashDot">
        <color rgb="FF92D050"/>
      </right>
      <top/>
      <bottom/>
      <diagonal/>
    </border>
  </borders>
  <cellStyleXfs count="10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9" borderId="0">
      <alignment horizontal="center"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10">
    <xf numFmtId="0" fontId="0" fillId="0" borderId="0" xfId="0"/>
    <xf numFmtId="0" fontId="15" fillId="2" borderId="0" xfId="0" applyFont="1" applyFill="1" applyAlignment="1">
      <alignment vertical="center"/>
    </xf>
    <xf numFmtId="0" fontId="15" fillId="2" borderId="0" xfId="0" applyFont="1" applyFill="1"/>
    <xf numFmtId="0" fontId="16" fillId="16" borderId="0" xfId="0" applyFont="1" applyFill="1" applyAlignment="1">
      <alignment horizontal="center" vertical="center"/>
    </xf>
    <xf numFmtId="0" fontId="17" fillId="0" borderId="43" xfId="0" applyFont="1" applyBorder="1" applyAlignment="1">
      <alignment horizontal="left" vertical="center" wrapText="1"/>
    </xf>
    <xf numFmtId="0" fontId="17" fillId="0" borderId="43" xfId="0" applyFont="1" applyBorder="1" applyAlignment="1">
      <alignment vertical="center" wrapText="1"/>
    </xf>
    <xf numFmtId="0" fontId="18" fillId="2" borderId="43" xfId="0" applyFont="1" applyFill="1" applyBorder="1" applyAlignment="1">
      <alignment horizontal="left" vertical="center" wrapText="1"/>
    </xf>
    <xf numFmtId="0" fontId="18" fillId="2" borderId="46" xfId="0" applyFont="1" applyFill="1" applyBorder="1" applyAlignment="1">
      <alignment horizontal="left" vertical="center" wrapText="1"/>
    </xf>
    <xf numFmtId="0" fontId="17" fillId="0" borderId="46" xfId="0" applyFont="1" applyBorder="1" applyAlignment="1">
      <alignment vertical="center" wrapText="1"/>
    </xf>
    <xf numFmtId="0" fontId="22" fillId="0" borderId="44" xfId="0" applyFont="1" applyBorder="1" applyAlignment="1">
      <alignment horizontal="center" vertical="center"/>
    </xf>
    <xf numFmtId="0" fontId="16" fillId="14" borderId="0" xfId="0" applyFont="1" applyFill="1" applyAlignment="1">
      <alignment horizontal="center" vertical="center" wrapText="1"/>
    </xf>
    <xf numFmtId="0" fontId="17" fillId="0" borderId="47" xfId="0" applyFont="1" applyBorder="1" applyAlignment="1">
      <alignment horizontal="left" vertical="center" wrapText="1"/>
    </xf>
    <xf numFmtId="0" fontId="23" fillId="0" borderId="48" xfId="0" applyFont="1" applyBorder="1" applyAlignment="1">
      <alignment vertical="center" wrapText="1"/>
    </xf>
    <xf numFmtId="0" fontId="24" fillId="0" borderId="49" xfId="0" applyFont="1" applyBorder="1" applyAlignment="1">
      <alignment horizontal="center" vertical="center"/>
    </xf>
    <xf numFmtId="0" fontId="16" fillId="6" borderId="0" xfId="0" applyFont="1" applyFill="1" applyAlignment="1">
      <alignment horizontal="center" vertical="center" wrapText="1"/>
    </xf>
    <xf numFmtId="0" fontId="17" fillId="0" borderId="46" xfId="0" applyFont="1" applyBorder="1" applyAlignment="1">
      <alignment horizontal="left" vertical="center" wrapText="1"/>
    </xf>
    <xf numFmtId="0" fontId="17" fillId="0" borderId="48" xfId="0" applyFont="1" applyBorder="1"/>
    <xf numFmtId="0" fontId="17" fillId="0" borderId="50" xfId="0" applyFont="1" applyBorder="1" applyAlignment="1">
      <alignment horizontal="left" vertical="center"/>
    </xf>
    <xf numFmtId="0" fontId="17" fillId="0" borderId="51" xfId="0" applyFont="1" applyBorder="1"/>
    <xf numFmtId="0" fontId="24" fillId="0" borderId="45" xfId="0" applyFont="1" applyBorder="1" applyAlignment="1">
      <alignment horizontal="center" vertical="center"/>
    </xf>
    <xf numFmtId="0" fontId="16" fillId="6" borderId="52" xfId="0" applyFont="1" applyFill="1" applyBorder="1" applyAlignment="1">
      <alignment horizontal="center" vertical="center" wrapText="1"/>
    </xf>
    <xf numFmtId="0" fontId="17" fillId="0" borderId="48" xfId="0" applyFont="1" applyBorder="1" applyAlignment="1">
      <alignment horizontal="left" vertical="center" wrapText="1"/>
    </xf>
    <xf numFmtId="0" fontId="15" fillId="2" borderId="42" xfId="0" applyFont="1" applyFill="1" applyBorder="1"/>
    <xf numFmtId="0" fontId="15" fillId="0" borderId="0" xfId="0" applyFont="1"/>
    <xf numFmtId="0" fontId="37" fillId="2" borderId="0" xfId="0" applyFont="1" applyFill="1" applyAlignment="1">
      <alignment vertical="center" textRotation="24"/>
    </xf>
    <xf numFmtId="0" fontId="37" fillId="0" borderId="0" xfId="0" applyFont="1" applyAlignment="1">
      <alignment vertical="center" textRotation="24" wrapText="1"/>
    </xf>
    <xf numFmtId="0" fontId="38" fillId="0" borderId="0" xfId="0" applyFont="1" applyAlignment="1">
      <alignment horizontal="center" vertical="center"/>
    </xf>
    <xf numFmtId="0" fontId="39" fillId="0" borderId="0" xfId="0" applyFont="1" applyAlignment="1">
      <alignment horizontal="right" vertical="center" wrapText="1"/>
    </xf>
    <xf numFmtId="0" fontId="40" fillId="0" borderId="0" xfId="0" applyFont="1" applyAlignment="1">
      <alignment horizontal="right" vertical="center" wrapText="1"/>
    </xf>
    <xf numFmtId="0" fontId="41" fillId="0" borderId="0" xfId="0" applyFont="1"/>
    <xf numFmtId="0" fontId="42" fillId="0" borderId="0" xfId="0" applyFont="1"/>
    <xf numFmtId="0" fontId="42" fillId="0" borderId="0" xfId="64" applyFont="1"/>
    <xf numFmtId="0" fontId="11" fillId="0" borderId="0" xfId="65" applyFont="1"/>
    <xf numFmtId="0" fontId="11" fillId="2" borderId="0" xfId="65" applyFont="1" applyFill="1"/>
    <xf numFmtId="0" fontId="11" fillId="0" borderId="0" xfId="65" applyFont="1" applyAlignment="1">
      <alignment horizontal="center"/>
    </xf>
    <xf numFmtId="0" fontId="44" fillId="0" borderId="0" xfId="0" applyFont="1"/>
    <xf numFmtId="0" fontId="46" fillId="0" borderId="0" xfId="0" applyFont="1"/>
    <xf numFmtId="9" fontId="48" fillId="0" borderId="0" xfId="65" applyNumberFormat="1" applyFont="1" applyAlignment="1">
      <alignment horizontal="center" vertical="center"/>
    </xf>
    <xf numFmtId="0" fontId="49" fillId="0" borderId="0" xfId="0" applyFont="1"/>
    <xf numFmtId="0" fontId="15" fillId="0" borderId="0" xfId="0" applyFont="1" applyFill="1"/>
    <xf numFmtId="0" fontId="47" fillId="0" borderId="0" xfId="0" applyFont="1" applyAlignment="1">
      <alignment horizontal="left" vertical="center" wrapText="1" readingOrder="1"/>
    </xf>
    <xf numFmtId="0" fontId="15" fillId="0" borderId="0" xfId="0" applyFont="1" applyAlignment="1">
      <alignment vertical="top"/>
    </xf>
    <xf numFmtId="0" fontId="15" fillId="0" borderId="0" xfId="0" applyFont="1" applyAlignment="1"/>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0" fontId="12" fillId="0" borderId="0" xfId="65" applyFont="1" applyAlignment="1">
      <alignment horizontal="left" vertical="center" wrapText="1"/>
    </xf>
    <xf numFmtId="10" fontId="12" fillId="0" borderId="0" xfId="0" applyNumberFormat="1" applyFont="1" applyFill="1" applyAlignment="1">
      <alignment horizontal="left" vertical="center"/>
    </xf>
    <xf numFmtId="0" fontId="8" fillId="0" borderId="0" xfId="0" applyFont="1" applyFill="1"/>
    <xf numFmtId="0" fontId="12" fillId="0" borderId="0" xfId="65" applyFont="1" applyBorder="1" applyAlignment="1">
      <alignment horizontal="left" vertical="center" wrapText="1"/>
    </xf>
    <xf numFmtId="0" fontId="15" fillId="0" borderId="0" xfId="0" applyFont="1" applyBorder="1"/>
    <xf numFmtId="0" fontId="46" fillId="0" borderId="0" xfId="0" applyFont="1" applyFill="1"/>
    <xf numFmtId="0" fontId="16" fillId="2" borderId="0" xfId="0" applyFont="1" applyFill="1"/>
    <xf numFmtId="0" fontId="30" fillId="2" borderId="0" xfId="0" applyFont="1" applyFill="1"/>
    <xf numFmtId="0" fontId="12" fillId="0" borderId="0" xfId="65" applyFont="1" applyBorder="1" applyAlignment="1">
      <alignment vertical="center" wrapText="1"/>
    </xf>
    <xf numFmtId="0" fontId="12" fillId="0" borderId="0" xfId="65" applyFont="1" applyAlignment="1">
      <alignment vertical="center" wrapText="1"/>
    </xf>
    <xf numFmtId="0" fontId="15" fillId="0" borderId="0" xfId="0" applyFont="1" applyAlignment="1">
      <alignment vertical="center" wrapText="1"/>
    </xf>
    <xf numFmtId="0" fontId="54" fillId="0" borderId="0" xfId="0" applyFont="1" applyAlignment="1">
      <alignment wrapText="1"/>
    </xf>
    <xf numFmtId="0" fontId="16" fillId="0" borderId="0" xfId="0" applyFont="1" applyFill="1"/>
    <xf numFmtId="0" fontId="30" fillId="0" borderId="0" xfId="0" applyFont="1" applyFill="1"/>
    <xf numFmtId="0" fontId="48" fillId="0" borderId="0" xfId="65" applyFont="1" applyAlignment="1">
      <alignment horizontal="center" vertical="center"/>
    </xf>
    <xf numFmtId="0" fontId="15" fillId="0" borderId="0" xfId="0" applyFont="1" applyAlignment="1">
      <alignment horizontal="left" vertical="center" wrapText="1"/>
    </xf>
    <xf numFmtId="0" fontId="8" fillId="2" borderId="0" xfId="0" applyFont="1" applyFill="1"/>
    <xf numFmtId="0" fontId="8" fillId="0" borderId="0" xfId="0" applyFont="1"/>
    <xf numFmtId="0" fontId="29" fillId="0" borderId="0" xfId="0" applyFont="1"/>
    <xf numFmtId="164" fontId="11" fillId="0" borderId="0" xfId="65" applyNumberFormat="1" applyFont="1" applyAlignment="1">
      <alignment horizontal="left"/>
    </xf>
    <xf numFmtId="0" fontId="11" fillId="0" borderId="0" xfId="65" applyFont="1" applyAlignment="1"/>
    <xf numFmtId="0" fontId="15" fillId="0" borderId="0" xfId="0" applyFont="1" applyFill="1" applyAlignment="1"/>
    <xf numFmtId="0" fontId="12" fillId="0" borderId="0" xfId="65" applyFont="1" applyAlignment="1">
      <alignment horizontal="center" vertical="center" wrapText="1"/>
    </xf>
    <xf numFmtId="0" fontId="15" fillId="0" borderId="0" xfId="0" applyFont="1" applyFill="1" applyBorder="1" applyAlignment="1">
      <alignment horizontal="center" vertical="center"/>
    </xf>
    <xf numFmtId="0" fontId="12" fillId="2" borderId="0" xfId="65" applyFont="1" applyFill="1" applyAlignment="1">
      <alignment horizontal="center" vertical="center" wrapText="1"/>
    </xf>
    <xf numFmtId="9" fontId="15" fillId="2" borderId="0" xfId="0" applyNumberFormat="1" applyFont="1" applyFill="1" applyBorder="1" applyAlignment="1">
      <alignment horizontal="center" vertical="center"/>
    </xf>
    <xf numFmtId="0" fontId="16" fillId="2" borderId="0" xfId="0" applyFont="1" applyFill="1" applyAlignment="1">
      <alignment horizontal="left" wrapText="1"/>
    </xf>
    <xf numFmtId="0" fontId="48" fillId="0" borderId="0" xfId="65" applyFont="1" applyAlignment="1">
      <alignment horizontal="left" vertical="center" wrapText="1"/>
    </xf>
    <xf numFmtId="164" fontId="48" fillId="0" borderId="0" xfId="65" applyNumberFormat="1" applyFont="1" applyAlignment="1">
      <alignment horizontal="center"/>
    </xf>
    <xf numFmtId="0" fontId="28" fillId="0" borderId="0" xfId="0" applyFont="1" applyBorder="1" applyAlignment="1">
      <alignment vertical="center" wrapText="1"/>
    </xf>
    <xf numFmtId="0" fontId="16" fillId="2" borderId="0" xfId="0" applyFont="1" applyFill="1" applyAlignment="1">
      <alignment horizontal="left" vertical="center" wrapText="1"/>
    </xf>
    <xf numFmtId="0" fontId="56" fillId="0" borderId="0" xfId="0" applyFont="1" applyFill="1"/>
    <xf numFmtId="0" fontId="42" fillId="0" borderId="0" xfId="0" applyFont="1" applyFill="1"/>
    <xf numFmtId="0" fontId="15" fillId="0" borderId="0" xfId="0" applyFont="1" applyAlignment="1">
      <alignment vertical="center"/>
    </xf>
    <xf numFmtId="0" fontId="15" fillId="0" borderId="0" xfId="0" applyFont="1" applyAlignment="1">
      <alignment wrapText="1"/>
    </xf>
    <xf numFmtId="0" fontId="28" fillId="0" borderId="0" xfId="0" applyFont="1"/>
    <xf numFmtId="0" fontId="52" fillId="0" borderId="0" xfId="0" applyFont="1"/>
    <xf numFmtId="0" fontId="59" fillId="0" borderId="0" xfId="0" applyFont="1" applyAlignment="1">
      <alignment horizontal="center" vertical="center"/>
    </xf>
    <xf numFmtId="0" fontId="17" fillId="0" borderId="0" xfId="65" applyFont="1"/>
    <xf numFmtId="0" fontId="17" fillId="0" borderId="0" xfId="0" applyFont="1"/>
    <xf numFmtId="0" fontId="18" fillId="0" borderId="0" xfId="0" applyFont="1"/>
    <xf numFmtId="0" fontId="48" fillId="0" borderId="0" xfId="0" applyFont="1" applyFill="1" applyAlignment="1">
      <alignment vertical="center"/>
    </xf>
    <xf numFmtId="0" fontId="11" fillId="0" borderId="0" xfId="65" applyFont="1" applyAlignment="1">
      <alignment horizontal="left" indent="2"/>
    </xf>
    <xf numFmtId="0" fontId="26" fillId="0" borderId="0" xfId="0" applyFont="1" applyFill="1" applyAlignment="1">
      <alignment vertical="center"/>
    </xf>
    <xf numFmtId="0" fontId="62" fillId="0" borderId="0" xfId="64" applyFont="1" applyAlignment="1">
      <alignment vertical="center"/>
    </xf>
    <xf numFmtId="0" fontId="63" fillId="0" borderId="0" xfId="0" applyFont="1" applyAlignment="1">
      <alignment vertical="center"/>
    </xf>
    <xf numFmtId="0" fontId="64" fillId="2" borderId="12" xfId="0" applyFont="1" applyFill="1" applyBorder="1" applyAlignment="1">
      <alignment horizontal="center" vertical="center" wrapText="1"/>
    </xf>
    <xf numFmtId="0" fontId="64" fillId="2" borderId="12" xfId="0" applyFont="1" applyFill="1" applyBorder="1" applyAlignment="1">
      <alignment horizontal="center" vertical="center"/>
    </xf>
    <xf numFmtId="9" fontId="64" fillId="2" borderId="12" xfId="1" applyNumberFormat="1" applyFont="1" applyFill="1" applyBorder="1" applyAlignment="1">
      <alignment horizontal="center" vertical="center"/>
    </xf>
    <xf numFmtId="0" fontId="15" fillId="6" borderId="12" xfId="0" applyFont="1" applyFill="1" applyBorder="1"/>
    <xf numFmtId="0" fontId="15" fillId="2" borderId="12" xfId="0" applyFont="1" applyFill="1" applyBorder="1"/>
    <xf numFmtId="0" fontId="15" fillId="11" borderId="12" xfId="0" applyFont="1" applyFill="1" applyBorder="1"/>
    <xf numFmtId="9" fontId="15" fillId="11" borderId="12" xfId="1" applyFont="1" applyFill="1" applyBorder="1"/>
    <xf numFmtId="9" fontId="15" fillId="11" borderId="12" xfId="1" applyNumberFormat="1" applyFont="1" applyFill="1" applyBorder="1"/>
    <xf numFmtId="0" fontId="15" fillId="0" borderId="12" xfId="0" applyFont="1" applyFill="1" applyBorder="1"/>
    <xf numFmtId="0" fontId="15" fillId="0" borderId="12" xfId="0" applyFont="1" applyFill="1" applyBorder="1" applyAlignment="1">
      <alignment wrapText="1"/>
    </xf>
    <xf numFmtId="9" fontId="15" fillId="0" borderId="12" xfId="1" applyNumberFormat="1" applyFont="1" applyFill="1" applyBorder="1"/>
    <xf numFmtId="0" fontId="68" fillId="2" borderId="19" xfId="0" applyFont="1" applyFill="1" applyBorder="1" applyAlignment="1">
      <alignment horizontal="center" vertical="center"/>
    </xf>
    <xf numFmtId="0" fontId="51" fillId="2" borderId="18" xfId="0" applyFont="1" applyFill="1" applyBorder="1" applyAlignment="1">
      <alignment vertical="center" wrapText="1"/>
    </xf>
    <xf numFmtId="0" fontId="51" fillId="2" borderId="19" xfId="0" applyFont="1" applyFill="1" applyBorder="1" applyAlignment="1">
      <alignment vertical="center" wrapText="1"/>
    </xf>
    <xf numFmtId="0" fontId="15" fillId="6" borderId="12" xfId="0" applyFont="1" applyFill="1" applyBorder="1" applyAlignment="1">
      <alignment wrapText="1"/>
    </xf>
    <xf numFmtId="0" fontId="69" fillId="0" borderId="0" xfId="0" applyFont="1" applyFill="1" applyAlignment="1">
      <alignment horizontal="center" vertical="center"/>
    </xf>
    <xf numFmtId="0" fontId="15" fillId="6" borderId="0" xfId="0" applyFont="1" applyFill="1" applyBorder="1"/>
    <xf numFmtId="0" fontId="62" fillId="6" borderId="0" xfId="64" applyFont="1" applyFill="1" applyBorder="1"/>
    <xf numFmtId="0" fontId="42" fillId="2" borderId="0" xfId="0" applyFont="1" applyFill="1"/>
    <xf numFmtId="0" fontId="15" fillId="7" borderId="3" xfId="0" applyFont="1" applyFill="1" applyBorder="1"/>
    <xf numFmtId="0" fontId="15" fillId="8" borderId="3" xfId="0" applyFont="1" applyFill="1" applyBorder="1"/>
    <xf numFmtId="9" fontId="71" fillId="10" borderId="3" xfId="1" applyNumberFormat="1" applyFont="1" applyFill="1" applyBorder="1" applyAlignment="1">
      <alignment horizontal="left" vertical="center" wrapText="1"/>
    </xf>
    <xf numFmtId="9" fontId="51" fillId="11" borderId="12" xfId="1" applyNumberFormat="1" applyFont="1" applyFill="1" applyBorder="1" applyAlignment="1">
      <alignment horizontal="center"/>
    </xf>
    <xf numFmtId="9" fontId="72" fillId="10" borderId="3" xfId="1" applyNumberFormat="1" applyFont="1" applyFill="1" applyBorder="1" applyAlignment="1">
      <alignment horizontal="left" vertical="center" wrapText="1"/>
    </xf>
    <xf numFmtId="0" fontId="51" fillId="2" borderId="1" xfId="0" applyFont="1" applyFill="1" applyBorder="1" applyAlignment="1">
      <alignment horizontal="center" vertical="center"/>
    </xf>
    <xf numFmtId="0" fontId="51" fillId="2" borderId="0" xfId="0" applyFont="1" applyFill="1" applyBorder="1" applyAlignment="1">
      <alignment horizontal="center" vertical="center"/>
    </xf>
    <xf numFmtId="9" fontId="51" fillId="2" borderId="0" xfId="1" applyNumberFormat="1" applyFont="1" applyFill="1" applyBorder="1" applyAlignment="1">
      <alignment horizontal="center" vertical="center"/>
    </xf>
    <xf numFmtId="0" fontId="17" fillId="2" borderId="0" xfId="0" applyFont="1" applyFill="1" applyAlignment="1">
      <alignment horizontal="left"/>
    </xf>
    <xf numFmtId="0" fontId="17" fillId="2" borderId="0" xfId="0" applyFont="1" applyFill="1" applyAlignment="1">
      <alignment horizontal="left" wrapText="1"/>
    </xf>
    <xf numFmtId="0" fontId="51" fillId="3" borderId="2" xfId="0" applyFont="1" applyFill="1" applyBorder="1"/>
    <xf numFmtId="0" fontId="51" fillId="2" borderId="0" xfId="0" applyFont="1" applyFill="1" applyBorder="1"/>
    <xf numFmtId="9" fontId="51" fillId="2" borderId="0" xfId="1" applyNumberFormat="1" applyFont="1" applyFill="1" applyBorder="1"/>
    <xf numFmtId="0" fontId="51" fillId="5" borderId="2" xfId="0" applyFont="1" applyFill="1" applyBorder="1"/>
    <xf numFmtId="0" fontId="51" fillId="6" borderId="13" xfId="0" applyFont="1" applyFill="1" applyBorder="1"/>
    <xf numFmtId="0" fontId="51" fillId="11" borderId="25" xfId="0" applyFont="1" applyFill="1" applyBorder="1" applyAlignment="1">
      <alignment horizontal="left"/>
    </xf>
    <xf numFmtId="0" fontId="15" fillId="2" borderId="27" xfId="0" applyFont="1" applyFill="1" applyBorder="1"/>
    <xf numFmtId="0" fontId="51" fillId="0" borderId="0" xfId="0" applyFont="1" applyFill="1" applyBorder="1"/>
    <xf numFmtId="0" fontId="64" fillId="2" borderId="20" xfId="0" applyFont="1" applyFill="1" applyBorder="1" applyAlignment="1">
      <alignment horizontal="center" vertical="center" wrapText="1"/>
    </xf>
    <xf numFmtId="0" fontId="26" fillId="8" borderId="12" xfId="0" applyFont="1" applyFill="1" applyBorder="1" applyAlignment="1">
      <alignment horizontal="left" vertical="center"/>
    </xf>
    <xf numFmtId="0" fontId="20" fillId="2" borderId="0" xfId="0" applyFont="1" applyFill="1" applyAlignment="1">
      <alignment horizontal="left" vertical="center"/>
    </xf>
    <xf numFmtId="0" fontId="42" fillId="2" borderId="0" xfId="0" applyFont="1" applyFill="1" applyAlignment="1">
      <alignment horizontal="center" vertical="center"/>
    </xf>
    <xf numFmtId="0" fontId="64" fillId="2" borderId="18" xfId="0" applyFont="1" applyFill="1" applyBorder="1" applyAlignment="1">
      <alignment horizontal="center" vertical="center" wrapText="1"/>
    </xf>
    <xf numFmtId="0" fontId="64" fillId="2" borderId="15" xfId="0" applyFont="1" applyFill="1" applyBorder="1" applyAlignment="1">
      <alignment horizontal="center" vertical="center" wrapText="1"/>
    </xf>
    <xf numFmtId="0" fontId="64" fillId="2" borderId="16" xfId="0" applyFont="1" applyFill="1" applyBorder="1" applyAlignment="1">
      <alignment horizontal="center" vertical="center"/>
    </xf>
    <xf numFmtId="9" fontId="64" fillId="2" borderId="17" xfId="1" applyNumberFormat="1" applyFont="1" applyFill="1" applyBorder="1" applyAlignment="1">
      <alignment horizontal="center" vertical="center"/>
    </xf>
    <xf numFmtId="0" fontId="73" fillId="0" borderId="0" xfId="0" applyFont="1" applyFill="1" applyAlignment="1">
      <alignment horizontal="left" vertical="center"/>
    </xf>
    <xf numFmtId="0" fontId="20" fillId="2" borderId="0" xfId="0" applyFont="1" applyFill="1" applyAlignment="1">
      <alignment horizontal="left"/>
    </xf>
    <xf numFmtId="0" fontId="15" fillId="3" borderId="12" xfId="0" applyFont="1" applyFill="1" applyBorder="1"/>
    <xf numFmtId="3" fontId="15" fillId="0" borderId="12" xfId="0" applyNumberFormat="1" applyFont="1" applyFill="1" applyBorder="1"/>
    <xf numFmtId="168" fontId="15" fillId="0" borderId="12" xfId="0" applyNumberFormat="1" applyFont="1" applyFill="1" applyBorder="1"/>
    <xf numFmtId="167" fontId="15" fillId="11" borderId="12" xfId="0" applyNumberFormat="1" applyFont="1" applyFill="1" applyBorder="1"/>
    <xf numFmtId="0" fontId="70" fillId="2" borderId="15" xfId="0" applyFont="1" applyFill="1" applyBorder="1" applyAlignment="1">
      <alignment horizontal="center" vertical="center"/>
    </xf>
    <xf numFmtId="0" fontId="15" fillId="5" borderId="12" xfId="0" applyFont="1" applyFill="1" applyBorder="1"/>
    <xf numFmtId="167" fontId="15" fillId="0" borderId="12" xfId="0" applyNumberFormat="1" applyFont="1" applyFill="1" applyBorder="1"/>
    <xf numFmtId="0" fontId="51" fillId="8" borderId="16" xfId="0" applyFont="1" applyFill="1" applyBorder="1" applyAlignment="1">
      <alignment vertical="center"/>
    </xf>
    <xf numFmtId="167" fontId="51" fillId="8" borderId="16" xfId="0" applyNumberFormat="1" applyFont="1" applyFill="1" applyBorder="1" applyAlignment="1">
      <alignment horizontal="center" vertical="center"/>
    </xf>
    <xf numFmtId="9" fontId="51" fillId="8" borderId="17" xfId="1" applyNumberFormat="1" applyFont="1" applyFill="1" applyBorder="1" applyAlignment="1">
      <alignment vertical="center"/>
    </xf>
    <xf numFmtId="0" fontId="68" fillId="2" borderId="24" xfId="0" applyFont="1" applyFill="1" applyBorder="1" applyAlignment="1">
      <alignment horizontal="center" vertical="center"/>
    </xf>
    <xf numFmtId="0" fontId="26" fillId="8" borderId="15" xfId="0" applyFont="1" applyFill="1" applyBorder="1" applyAlignment="1">
      <alignment horizontal="left" vertical="center"/>
    </xf>
    <xf numFmtId="0" fontId="26" fillId="8" borderId="22" xfId="0" applyFont="1" applyFill="1" applyBorder="1" applyAlignment="1">
      <alignment horizontal="left" vertical="center"/>
    </xf>
    <xf numFmtId="0" fontId="26" fillId="8" borderId="17" xfId="0" applyFont="1" applyFill="1" applyBorder="1" applyAlignment="1">
      <alignment horizontal="left" vertical="center"/>
    </xf>
    <xf numFmtId="9" fontId="15" fillId="11" borderId="15" xfId="1" applyNumberFormat="1" applyFont="1" applyFill="1" applyBorder="1"/>
    <xf numFmtId="2" fontId="17" fillId="2" borderId="26" xfId="0" applyNumberFormat="1" applyFont="1" applyFill="1" applyBorder="1" applyAlignment="1">
      <alignment horizontal="left"/>
    </xf>
    <xf numFmtId="2" fontId="17" fillId="2" borderId="0" xfId="0" applyNumberFormat="1" applyFont="1" applyFill="1" applyBorder="1" applyAlignment="1">
      <alignment horizontal="left"/>
    </xf>
    <xf numFmtId="2" fontId="15" fillId="2" borderId="0" xfId="0" applyNumberFormat="1" applyFont="1" applyFill="1" applyBorder="1"/>
    <xf numFmtId="0" fontId="15" fillId="2" borderId="21" xfId="0" applyFont="1" applyFill="1" applyBorder="1"/>
    <xf numFmtId="0" fontId="51" fillId="8" borderId="16" xfId="0" applyFont="1" applyFill="1" applyBorder="1" applyAlignment="1">
      <alignment horizontal="center" vertical="center"/>
    </xf>
    <xf numFmtId="0" fontId="70" fillId="2" borderId="12" xfId="0" applyFont="1" applyFill="1" applyBorder="1" applyAlignment="1">
      <alignment horizontal="center" vertical="center" wrapText="1"/>
    </xf>
    <xf numFmtId="0" fontId="15" fillId="2" borderId="19" xfId="0" applyFont="1" applyFill="1" applyBorder="1" applyAlignment="1">
      <alignment horizontal="center"/>
    </xf>
    <xf numFmtId="10" fontId="15" fillId="0" borderId="12" xfId="1" applyNumberFormat="1" applyFont="1" applyFill="1" applyBorder="1"/>
    <xf numFmtId="0" fontId="51" fillId="0" borderId="12" xfId="0" applyFont="1" applyFill="1" applyBorder="1"/>
    <xf numFmtId="0" fontId="51" fillId="2" borderId="12" xfId="0" applyFont="1" applyFill="1" applyBorder="1"/>
    <xf numFmtId="0" fontId="51" fillId="2" borderId="12" xfId="0" applyFont="1" applyFill="1" applyBorder="1" applyAlignment="1">
      <alignment horizontal="center" vertical="center" wrapText="1"/>
    </xf>
    <xf numFmtId="9" fontId="15" fillId="12" borderId="12" xfId="1" applyFont="1" applyFill="1" applyBorder="1"/>
    <xf numFmtId="0" fontId="68" fillId="2" borderId="12" xfId="0" applyFont="1" applyFill="1" applyBorder="1" applyAlignment="1">
      <alignment horizontal="center" vertical="center"/>
    </xf>
    <xf numFmtId="0" fontId="15" fillId="0" borderId="12" xfId="0" applyFont="1" applyFill="1" applyBorder="1" applyAlignment="1">
      <alignment horizontal="center" vertical="center" wrapText="1"/>
    </xf>
    <xf numFmtId="10" fontId="15" fillId="0" borderId="12" xfId="0" applyNumberFormat="1" applyFont="1" applyFill="1" applyBorder="1"/>
    <xf numFmtId="0" fontId="66" fillId="2" borderId="12" xfId="0" applyFont="1" applyFill="1" applyBorder="1" applyAlignment="1">
      <alignment horizontal="center" vertical="center"/>
    </xf>
    <xf numFmtId="0" fontId="17" fillId="0" borderId="0" xfId="0" applyFont="1" applyFill="1" applyAlignment="1">
      <alignment horizontal="left"/>
    </xf>
    <xf numFmtId="0" fontId="15" fillId="2" borderId="20" xfId="0" applyFont="1" applyFill="1" applyBorder="1" applyAlignment="1">
      <alignment horizontal="center" vertical="center"/>
    </xf>
    <xf numFmtId="0" fontId="15" fillId="2" borderId="24" xfId="0" applyFont="1" applyFill="1" applyBorder="1"/>
    <xf numFmtId="0" fontId="66" fillId="2" borderId="12" xfId="0" applyFont="1" applyFill="1" applyBorder="1" applyAlignment="1">
      <alignment horizontal="left" vertical="center"/>
    </xf>
    <xf numFmtId="0" fontId="15" fillId="2" borderId="12" xfId="0" applyFont="1" applyFill="1" applyBorder="1" applyAlignment="1">
      <alignment horizontal="center" vertical="center"/>
    </xf>
    <xf numFmtId="0" fontId="15" fillId="6" borderId="12" xfId="0" applyFont="1" applyFill="1" applyBorder="1" applyAlignment="1">
      <alignment horizontal="left" vertical="center" wrapText="1"/>
    </xf>
    <xf numFmtId="0" fontId="68" fillId="2" borderId="28" xfId="0" applyFont="1" applyFill="1" applyBorder="1" applyAlignment="1">
      <alignment horizontal="center" vertical="center"/>
    </xf>
    <xf numFmtId="0" fontId="15" fillId="6" borderId="12" xfId="0" applyFont="1" applyFill="1" applyBorder="1" applyAlignment="1">
      <alignment horizontal="left" vertical="center"/>
    </xf>
    <xf numFmtId="0" fontId="68" fillId="2" borderId="20" xfId="0" applyFont="1" applyFill="1" applyBorder="1" applyAlignment="1">
      <alignment horizontal="center" vertical="center"/>
    </xf>
    <xf numFmtId="0" fontId="66" fillId="2" borderId="17" xfId="0" applyFont="1" applyFill="1" applyBorder="1" applyAlignment="1">
      <alignment vertical="center"/>
    </xf>
    <xf numFmtId="0" fontId="15" fillId="3" borderId="12" xfId="0" applyFont="1" applyFill="1" applyBorder="1" applyAlignment="1">
      <alignment wrapText="1"/>
    </xf>
    <xf numFmtId="165" fontId="15" fillId="0" borderId="12" xfId="63" applyNumberFormat="1" applyFont="1" applyFill="1" applyBorder="1"/>
    <xf numFmtId="165" fontId="15" fillId="11" borderId="12" xfId="63" applyNumberFormat="1" applyFont="1" applyFill="1" applyBorder="1"/>
    <xf numFmtId="0" fontId="15" fillId="3" borderId="12" xfId="0" applyFont="1" applyFill="1" applyBorder="1" applyAlignment="1">
      <alignment vertical="center" wrapText="1"/>
    </xf>
    <xf numFmtId="10" fontId="15" fillId="11" borderId="12" xfId="1" applyNumberFormat="1" applyFont="1" applyFill="1" applyBorder="1"/>
    <xf numFmtId="0" fontId="66" fillId="0" borderId="12" xfId="0" applyFont="1" applyFill="1" applyBorder="1" applyAlignment="1">
      <alignment horizontal="center" vertical="center"/>
    </xf>
    <xf numFmtId="9" fontId="66" fillId="0" borderId="12" xfId="1" applyNumberFormat="1" applyFont="1" applyFill="1" applyBorder="1" applyAlignment="1">
      <alignment horizontal="center" vertical="center"/>
    </xf>
    <xf numFmtId="0" fontId="15" fillId="5" borderId="12" xfId="0" applyFont="1" applyFill="1" applyBorder="1" applyAlignment="1">
      <alignment wrapText="1"/>
    </xf>
    <xf numFmtId="9" fontId="15" fillId="0" borderId="12" xfId="1" applyFont="1" applyFill="1" applyBorder="1"/>
    <xf numFmtId="165" fontId="15" fillId="0" borderId="12" xfId="0" applyNumberFormat="1" applyFont="1" applyFill="1" applyBorder="1"/>
    <xf numFmtId="165" fontId="15" fillId="11" borderId="12" xfId="0" applyNumberFormat="1" applyFont="1" applyFill="1" applyBorder="1"/>
    <xf numFmtId="166" fontId="15" fillId="11" borderId="12" xfId="1" applyNumberFormat="1" applyFont="1" applyFill="1" applyBorder="1"/>
    <xf numFmtId="0" fontId="68" fillId="2"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0" borderId="18" xfId="0" applyFont="1" applyFill="1" applyBorder="1"/>
    <xf numFmtId="0" fontId="15" fillId="0" borderId="18" xfId="0" applyFont="1" applyFill="1" applyBorder="1" applyAlignment="1">
      <alignment wrapText="1"/>
    </xf>
    <xf numFmtId="9" fontId="15" fillId="0" borderId="18" xfId="1" applyNumberFormat="1" applyFont="1" applyFill="1" applyBorder="1"/>
    <xf numFmtId="0" fontId="51" fillId="2" borderId="12" xfId="0" applyFont="1" applyFill="1" applyBorder="1" applyAlignment="1">
      <alignment horizontal="center" vertical="center"/>
    </xf>
    <xf numFmtId="9" fontId="15" fillId="2" borderId="0" xfId="1" applyNumberFormat="1" applyFont="1" applyFill="1"/>
    <xf numFmtId="9" fontId="15" fillId="0" borderId="0" xfId="1" applyNumberFormat="1" applyFont="1" applyFill="1"/>
    <xf numFmtId="0" fontId="75" fillId="0" borderId="0" xfId="0" applyFont="1" applyAlignment="1">
      <alignmen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48" fillId="0" borderId="29"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0" xfId="0" applyFont="1" applyAlignment="1">
      <alignment horizontal="center" vertical="center" wrapText="1"/>
    </xf>
    <xf numFmtId="0" fontId="15" fillId="0" borderId="33" xfId="0" applyFont="1" applyBorder="1" applyAlignment="1">
      <alignment vertical="center" wrapText="1"/>
    </xf>
    <xf numFmtId="0" fontId="15" fillId="0" borderId="33" xfId="0" applyFont="1" applyBorder="1" applyAlignment="1">
      <alignment vertical="center"/>
    </xf>
    <xf numFmtId="0" fontId="15" fillId="0" borderId="34" xfId="0" applyFont="1" applyBorder="1" applyAlignment="1">
      <alignment vertical="center"/>
    </xf>
    <xf numFmtId="0" fontId="15" fillId="0" borderId="12" xfId="0" applyFont="1" applyBorder="1" applyAlignment="1">
      <alignment wrapText="1"/>
    </xf>
    <xf numFmtId="0" fontId="15" fillId="0" borderId="12" xfId="0" applyFont="1" applyBorder="1" applyAlignment="1">
      <alignment vertical="center"/>
    </xf>
    <xf numFmtId="0" fontId="15" fillId="0" borderId="36" xfId="0" applyFont="1" applyBorder="1" applyAlignment="1">
      <alignment vertical="center"/>
    </xf>
    <xf numFmtId="0" fontId="15" fillId="0" borderId="38" xfId="0" applyFont="1" applyBorder="1" applyAlignment="1">
      <alignment vertical="center" wrapText="1"/>
    </xf>
    <xf numFmtId="0" fontId="15" fillId="0" borderId="38" xfId="0" applyFont="1" applyBorder="1" applyAlignment="1">
      <alignment vertical="center"/>
    </xf>
    <xf numFmtId="0" fontId="15" fillId="0" borderId="39" xfId="0" applyFont="1" applyBorder="1" applyAlignment="1">
      <alignment vertical="center"/>
    </xf>
    <xf numFmtId="0" fontId="15" fillId="0" borderId="19" xfId="0" applyFont="1" applyBorder="1" applyAlignment="1">
      <alignment vertical="center" wrapText="1"/>
    </xf>
    <xf numFmtId="0" fontId="15" fillId="0" borderId="19" xfId="0" applyFont="1" applyBorder="1" applyAlignment="1">
      <alignment vertical="center"/>
    </xf>
    <xf numFmtId="0" fontId="15" fillId="0" borderId="40" xfId="0" applyFont="1" applyBorder="1" applyAlignment="1">
      <alignment vertical="center"/>
    </xf>
    <xf numFmtId="0" fontId="15" fillId="0" borderId="12" xfId="0" applyFont="1" applyBorder="1" applyAlignment="1">
      <alignment horizontal="left" vertical="center" wrapText="1"/>
    </xf>
    <xf numFmtId="0" fontId="15" fillId="0" borderId="38" xfId="0" applyFont="1" applyBorder="1" applyAlignment="1">
      <alignment horizontal="left" vertical="center" wrapText="1"/>
    </xf>
    <xf numFmtId="0" fontId="15" fillId="0" borderId="33" xfId="0" applyFont="1" applyBorder="1" applyAlignment="1">
      <alignment horizontal="left" vertical="center" wrapText="1"/>
    </xf>
    <xf numFmtId="0" fontId="15" fillId="2" borderId="0" xfId="0" applyFont="1" applyFill="1" applyBorder="1"/>
    <xf numFmtId="0" fontId="16" fillId="17" borderId="0" xfId="0" applyFont="1" applyFill="1"/>
    <xf numFmtId="0" fontId="8" fillId="17" borderId="0" xfId="0" applyFont="1" applyFill="1"/>
    <xf numFmtId="0" fontId="82" fillId="2" borderId="0" xfId="0" applyFont="1" applyFill="1"/>
    <xf numFmtId="0" fontId="84" fillId="2" borderId="0" xfId="0" applyFont="1" applyFill="1"/>
    <xf numFmtId="0" fontId="16" fillId="17" borderId="0" xfId="0" applyFont="1" applyFill="1" applyBorder="1"/>
    <xf numFmtId="0" fontId="8" fillId="17" borderId="0" xfId="0" applyFont="1" applyFill="1" applyBorder="1"/>
    <xf numFmtId="0" fontId="83" fillId="2" borderId="0" xfId="0" applyFont="1" applyFill="1" applyBorder="1"/>
    <xf numFmtId="9" fontId="48" fillId="0" borderId="0" xfId="65" applyNumberFormat="1" applyFont="1" applyBorder="1" applyAlignment="1">
      <alignment horizontal="center" vertical="center"/>
    </xf>
    <xf numFmtId="0" fontId="49" fillId="0" borderId="0" xfId="0" applyFont="1" applyBorder="1"/>
    <xf numFmtId="0" fontId="47" fillId="0" borderId="0" xfId="0" applyFont="1" applyBorder="1" applyAlignment="1">
      <alignment horizontal="left" vertical="center" wrapText="1" readingOrder="1"/>
    </xf>
    <xf numFmtId="0" fontId="16" fillId="17" borderId="0" xfId="0" applyFont="1" applyFill="1" applyAlignment="1">
      <alignment vertical="center"/>
    </xf>
    <xf numFmtId="0" fontId="8" fillId="17" borderId="0" xfId="0" applyFont="1" applyFill="1" applyAlignment="1">
      <alignment vertical="center"/>
    </xf>
    <xf numFmtId="0" fontId="30" fillId="19" borderId="0" xfId="0" applyFont="1" applyFill="1" applyBorder="1" applyAlignment="1">
      <alignment horizontal="center" vertical="center"/>
    </xf>
    <xf numFmtId="9" fontId="15" fillId="20" borderId="0" xfId="0" applyNumberFormat="1" applyFont="1" applyFill="1" applyBorder="1" applyAlignment="1">
      <alignment horizontal="center" vertical="center"/>
    </xf>
    <xf numFmtId="0" fontId="30" fillId="21" borderId="0" xfId="0" applyFont="1" applyFill="1" applyBorder="1" applyAlignment="1">
      <alignment horizontal="center" vertical="center"/>
    </xf>
    <xf numFmtId="9" fontId="15" fillId="22" borderId="0" xfId="0" applyNumberFormat="1" applyFont="1" applyFill="1" applyBorder="1" applyAlignment="1">
      <alignment horizontal="center" vertical="center"/>
    </xf>
    <xf numFmtId="0" fontId="87" fillId="0" borderId="11" xfId="0" applyFont="1" applyBorder="1" applyAlignment="1">
      <alignment horizontal="center" vertical="center"/>
    </xf>
    <xf numFmtId="0" fontId="88" fillId="0" borderId="11" xfId="0" applyFont="1" applyBorder="1" applyAlignment="1">
      <alignment horizontal="center" vertical="center"/>
    </xf>
    <xf numFmtId="0" fontId="15" fillId="22" borderId="0" xfId="0" applyFont="1" applyFill="1"/>
    <xf numFmtId="0" fontId="15" fillId="0" borderId="0" xfId="0" applyFont="1" applyAlignment="1">
      <alignment horizontal="left" vertical="center" wrapText="1"/>
    </xf>
    <xf numFmtId="0" fontId="12" fillId="0" borderId="0" xfId="0" applyFont="1" applyAlignment="1">
      <alignment horizontal="left" vertical="top" wrapText="1"/>
    </xf>
    <xf numFmtId="0" fontId="11" fillId="0" borderId="0" xfId="65" applyFont="1" applyAlignment="1">
      <alignment horizontal="center"/>
    </xf>
    <xf numFmtId="0" fontId="81" fillId="0" borderId="0" xfId="65" applyFont="1" applyFill="1" applyBorder="1" applyAlignment="1">
      <alignment horizontal="left" vertical="center" wrapText="1"/>
    </xf>
    <xf numFmtId="0" fontId="15" fillId="0" borderId="0" xfId="0" applyFont="1" applyBorder="1" applyAlignment="1">
      <alignment horizontal="justify" vertical="justify" wrapText="1"/>
    </xf>
    <xf numFmtId="0" fontId="84" fillId="2" borderId="0" xfId="0" applyFont="1" applyFill="1" applyBorder="1"/>
    <xf numFmtId="0" fontId="92" fillId="0" borderId="11" xfId="0" applyFont="1" applyBorder="1" applyAlignment="1">
      <alignment horizontal="center" vertical="center"/>
    </xf>
    <xf numFmtId="0" fontId="93" fillId="0" borderId="11" xfId="0" applyFont="1" applyBorder="1" applyAlignment="1">
      <alignment horizontal="center" vertical="center"/>
    </xf>
    <xf numFmtId="9" fontId="15" fillId="11" borderId="12" xfId="0" applyNumberFormat="1" applyFont="1" applyFill="1" applyBorder="1"/>
    <xf numFmtId="0" fontId="94" fillId="2" borderId="12" xfId="0" applyFont="1" applyFill="1" applyBorder="1"/>
    <xf numFmtId="0" fontId="94" fillId="0" borderId="12" xfId="0" applyFont="1" applyFill="1" applyBorder="1"/>
    <xf numFmtId="0" fontId="97" fillId="0" borderId="0" xfId="65" applyFont="1" applyFill="1" applyAlignment="1">
      <alignment wrapText="1"/>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Alignment="1">
      <alignment horizontal="left" vertical="center" wrapText="1"/>
    </xf>
    <xf numFmtId="0" fontId="16" fillId="13" borderId="42" xfId="0" applyFont="1" applyFill="1" applyBorder="1" applyAlignment="1">
      <alignment horizontal="center" vertical="center" wrapText="1"/>
    </xf>
    <xf numFmtId="0" fontId="16" fillId="13" borderId="0" xfId="0" applyFont="1" applyFill="1" applyAlignment="1">
      <alignment horizontal="center" vertical="center" wrapText="1"/>
    </xf>
    <xf numFmtId="0" fontId="13" fillId="0" borderId="41"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28" fillId="2" borderId="0" xfId="0" applyFont="1" applyFill="1" applyAlignment="1">
      <alignment horizontal="center" vertical="center" wrapText="1"/>
    </xf>
    <xf numFmtId="0" fontId="51" fillId="2" borderId="15"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66" fillId="2" borderId="12" xfId="0" applyFont="1" applyFill="1" applyBorder="1" applyAlignment="1">
      <alignment horizontal="center" vertical="center"/>
    </xf>
    <xf numFmtId="0" fontId="70" fillId="2" borderId="12"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12" xfId="0" applyFont="1" applyFill="1" applyBorder="1" applyAlignment="1">
      <alignment horizontal="center" vertical="center"/>
    </xf>
    <xf numFmtId="0" fontId="51" fillId="2" borderId="18" xfId="0" applyFont="1" applyFill="1" applyBorder="1" applyAlignment="1">
      <alignment horizontal="center" vertical="center" wrapText="1"/>
    </xf>
    <xf numFmtId="0" fontId="51" fillId="2" borderId="19" xfId="0" applyFont="1" applyFill="1" applyBorder="1" applyAlignment="1">
      <alignment horizontal="center" vertical="center"/>
    </xf>
    <xf numFmtId="0" fontId="51" fillId="2" borderId="20" xfId="0" applyFont="1" applyFill="1" applyBorder="1" applyAlignment="1">
      <alignment horizontal="center" vertical="center"/>
    </xf>
    <xf numFmtId="0" fontId="66" fillId="2" borderId="15" xfId="0" applyFont="1" applyFill="1" applyBorder="1" applyAlignment="1">
      <alignment horizontal="center" vertical="center"/>
    </xf>
    <xf numFmtId="0" fontId="66" fillId="2" borderId="16" xfId="0" applyFont="1" applyFill="1" applyBorder="1" applyAlignment="1">
      <alignment horizontal="center" vertical="center"/>
    </xf>
    <xf numFmtId="0" fontId="66" fillId="2" borderId="17" xfId="0" applyFont="1" applyFill="1" applyBorder="1" applyAlignment="1">
      <alignment horizontal="center" vertical="center"/>
    </xf>
    <xf numFmtId="0" fontId="51" fillId="2" borderId="18" xfId="0" applyFont="1" applyFill="1" applyBorder="1" applyAlignment="1">
      <alignment horizontal="center" vertical="center"/>
    </xf>
    <xf numFmtId="0" fontId="51" fillId="2" borderId="20"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70" fillId="2" borderId="18" xfId="0" applyFont="1" applyFill="1" applyBorder="1" applyAlignment="1">
      <alignment horizontal="center" vertical="center" wrapText="1"/>
    </xf>
    <xf numFmtId="0" fontId="70" fillId="2" borderId="19" xfId="0" applyFont="1" applyFill="1" applyBorder="1" applyAlignment="1">
      <alignment horizontal="center" vertical="center" wrapText="1"/>
    </xf>
    <xf numFmtId="0" fontId="70" fillId="2" borderId="20" xfId="0" applyFont="1" applyFill="1" applyBorder="1" applyAlignment="1">
      <alignment horizontal="center" vertical="center" wrapText="1"/>
    </xf>
    <xf numFmtId="0" fontId="68" fillId="2" borderId="18" xfId="0" applyFont="1" applyFill="1" applyBorder="1" applyAlignment="1">
      <alignment horizontal="center" vertical="center"/>
    </xf>
    <xf numFmtId="0" fontId="68" fillId="2" borderId="19" xfId="0" applyFont="1" applyFill="1" applyBorder="1" applyAlignment="1">
      <alignment horizontal="center" vertical="center"/>
    </xf>
    <xf numFmtId="0" fontId="68" fillId="2" borderId="20" xfId="0" applyFont="1" applyFill="1" applyBorder="1" applyAlignment="1">
      <alignment horizontal="center" vertical="center"/>
    </xf>
    <xf numFmtId="0" fontId="66" fillId="2" borderId="21"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22" xfId="0" applyFont="1" applyFill="1" applyBorder="1" applyAlignment="1">
      <alignment horizontal="center" vertical="center"/>
    </xf>
    <xf numFmtId="0" fontId="70" fillId="2" borderId="12" xfId="0" applyFont="1" applyFill="1" applyBorder="1" applyAlignment="1">
      <alignment horizontal="center" vertical="center"/>
    </xf>
    <xf numFmtId="0" fontId="68" fillId="2" borderId="22" xfId="0" applyFont="1" applyFill="1" applyBorder="1" applyAlignment="1">
      <alignment horizontal="center" vertical="center"/>
    </xf>
    <xf numFmtId="0" fontId="68" fillId="2" borderId="24" xfId="0" applyFont="1" applyFill="1" applyBorder="1" applyAlignment="1">
      <alignment horizontal="center" vertical="center"/>
    </xf>
    <xf numFmtId="0" fontId="68" fillId="2" borderId="23" xfId="0" applyFont="1" applyFill="1" applyBorder="1" applyAlignment="1">
      <alignment horizontal="center" vertical="center"/>
    </xf>
    <xf numFmtId="0" fontId="68" fillId="2" borderId="12" xfId="0" applyFont="1" applyFill="1" applyBorder="1" applyAlignment="1">
      <alignment horizontal="center" vertical="center"/>
    </xf>
    <xf numFmtId="0" fontId="65" fillId="15" borderId="15" xfId="0" applyFont="1" applyFill="1" applyBorder="1" applyAlignment="1">
      <alignment horizontal="center" vertical="center" wrapText="1"/>
    </xf>
    <xf numFmtId="0" fontId="65" fillId="15" borderId="16" xfId="0" applyFont="1" applyFill="1" applyBorder="1" applyAlignment="1">
      <alignment horizontal="center" vertical="center" wrapText="1"/>
    </xf>
    <xf numFmtId="0" fontId="65" fillId="15" borderId="17" xfId="0" applyFont="1" applyFill="1" applyBorder="1" applyAlignment="1">
      <alignment horizontal="center" vertical="center" wrapText="1"/>
    </xf>
    <xf numFmtId="0" fontId="15" fillId="2" borderId="12" xfId="0" applyFont="1" applyFill="1" applyBorder="1" applyAlignment="1">
      <alignment horizontal="center"/>
    </xf>
    <xf numFmtId="0" fontId="15" fillId="2" borderId="12" xfId="0" applyFont="1" applyFill="1" applyBorder="1" applyAlignment="1">
      <alignment horizontal="center" vertical="center" wrapText="1"/>
    </xf>
    <xf numFmtId="0" fontId="74" fillId="2" borderId="12" xfId="0" applyFont="1" applyFill="1" applyBorder="1" applyAlignment="1">
      <alignment horizontal="center" vertical="center"/>
    </xf>
    <xf numFmtId="0" fontId="67" fillId="2" borderId="16" xfId="0" applyFont="1" applyFill="1" applyBorder="1" applyAlignment="1">
      <alignment horizontal="center" vertical="center"/>
    </xf>
    <xf numFmtId="0" fontId="68" fillId="2" borderId="21" xfId="0" applyFont="1" applyFill="1" applyBorder="1" applyAlignment="1">
      <alignment horizontal="center" vertical="center"/>
    </xf>
    <xf numFmtId="0" fontId="68" fillId="2" borderId="26" xfId="0" applyFont="1" applyFill="1" applyBorder="1" applyAlignment="1">
      <alignment horizontal="center" vertical="center"/>
    </xf>
    <xf numFmtId="0" fontId="68" fillId="2" borderId="28"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8" fillId="2" borderId="26" xfId="0" applyFont="1" applyFill="1" applyBorder="1" applyAlignment="1">
      <alignment horizontal="left" vertical="center" wrapText="1"/>
    </xf>
    <xf numFmtId="0" fontId="15" fillId="2" borderId="22" xfId="0" applyFont="1" applyFill="1" applyBorder="1" applyAlignment="1">
      <alignment horizontal="center"/>
    </xf>
    <xf numFmtId="0" fontId="15" fillId="2" borderId="24" xfId="0" applyFont="1" applyFill="1" applyBorder="1" applyAlignment="1">
      <alignment horizontal="center"/>
    </xf>
    <xf numFmtId="0" fontId="15" fillId="2" borderId="23" xfId="0" applyFont="1" applyFill="1" applyBorder="1" applyAlignment="1">
      <alignment horizontal="center"/>
    </xf>
    <xf numFmtId="0" fontId="68" fillId="2" borderId="18" xfId="0" applyFont="1" applyFill="1" applyBorder="1" applyAlignment="1">
      <alignment horizontal="center" vertical="center" wrapText="1"/>
    </xf>
    <xf numFmtId="0" fontId="68" fillId="2" borderId="19" xfId="0" applyFont="1" applyFill="1" applyBorder="1" applyAlignment="1">
      <alignment horizontal="center" vertical="center" wrapText="1"/>
    </xf>
    <xf numFmtId="0" fontId="68" fillId="2" borderId="20" xfId="0" applyFont="1" applyFill="1" applyBorder="1" applyAlignment="1">
      <alignment horizontal="center" vertical="center" wrapText="1"/>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28" fillId="0" borderId="0" xfId="0" applyFont="1" applyAlignment="1">
      <alignment horizontal="right" vertical="top" wrapText="1"/>
    </xf>
    <xf numFmtId="0" fontId="28" fillId="0" borderId="0" xfId="0" applyFont="1" applyAlignment="1">
      <alignment horizontal="right" vertical="top"/>
    </xf>
    <xf numFmtId="0" fontId="84" fillId="2" borderId="0" xfId="0" applyFont="1" applyFill="1" applyAlignment="1">
      <alignment horizontal="left" wrapText="1"/>
    </xf>
    <xf numFmtId="0" fontId="12" fillId="0" borderId="0" xfId="65" applyFont="1" applyAlignment="1">
      <alignment horizontal="left" vertical="center" wrapText="1"/>
    </xf>
    <xf numFmtId="0" fontId="82" fillId="0" borderId="0" xfId="0" applyFont="1" applyAlignment="1">
      <alignment horizontal="left" wrapText="1"/>
    </xf>
    <xf numFmtId="0" fontId="42" fillId="0" borderId="0" xfId="0" applyFont="1" applyAlignment="1">
      <alignment horizontal="left" wrapText="1"/>
    </xf>
    <xf numFmtId="0" fontId="15" fillId="0" borderId="0" xfId="0" applyFont="1" applyAlignment="1">
      <alignment horizontal="left" vertical="top"/>
    </xf>
    <xf numFmtId="0" fontId="15" fillId="0" borderId="0" xfId="0" applyFont="1" applyAlignment="1">
      <alignment horizontal="center"/>
    </xf>
    <xf numFmtId="0" fontId="11" fillId="0" borderId="0" xfId="65" applyFont="1" applyBorder="1" applyAlignment="1">
      <alignment horizontal="center" vertical="center"/>
    </xf>
    <xf numFmtId="0" fontId="62" fillId="0" borderId="0" xfId="64" applyFont="1" applyBorder="1" applyAlignment="1">
      <alignment horizontal="center"/>
    </xf>
    <xf numFmtId="0" fontId="49"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2" fillId="0" borderId="0" xfId="0" applyFont="1" applyAlignment="1">
      <alignment horizontal="center" vertical="center" wrapText="1"/>
    </xf>
    <xf numFmtId="0" fontId="15" fillId="0" borderId="0" xfId="0" applyFont="1" applyAlignment="1">
      <alignment horizontal="left" vertical="center" wrapText="1"/>
    </xf>
    <xf numFmtId="0" fontId="61" fillId="0" borderId="0" xfId="0" applyFont="1" applyAlignment="1">
      <alignment horizontal="center" vertical="center"/>
    </xf>
    <xf numFmtId="0" fontId="60" fillId="0" borderId="0" xfId="0" applyFont="1" applyAlignment="1">
      <alignment horizontal="center" vertical="center"/>
    </xf>
    <xf numFmtId="0" fontId="51"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12" fillId="0" borderId="0" xfId="0" applyFont="1" applyAlignment="1">
      <alignment horizontal="left" vertical="top" wrapText="1"/>
    </xf>
    <xf numFmtId="0" fontId="56" fillId="0" borderId="0" xfId="0" applyFont="1" applyFill="1" applyAlignment="1">
      <alignment horizontal="left" wrapText="1"/>
    </xf>
    <xf numFmtId="0" fontId="56" fillId="0" borderId="0" xfId="0" applyFont="1" applyFill="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16" fillId="17" borderId="0" xfId="0" applyFont="1" applyFill="1" applyAlignment="1">
      <alignment horizontal="left" wrapText="1"/>
    </xf>
    <xf numFmtId="0" fontId="15" fillId="0" borderId="0" xfId="0" applyFont="1" applyAlignment="1">
      <alignment horizontal="center" vertical="center" wrapText="1"/>
    </xf>
    <xf numFmtId="0" fontId="12" fillId="0" borderId="0" xfId="65" applyFont="1" applyBorder="1" applyAlignment="1">
      <alignment horizontal="center" vertical="center" wrapText="1"/>
    </xf>
    <xf numFmtId="0" fontId="12" fillId="0" borderId="0" xfId="65" applyFont="1" applyAlignment="1">
      <alignment horizontal="center" vertical="center" wrapText="1"/>
    </xf>
    <xf numFmtId="0" fontId="12" fillId="0" borderId="0" xfId="0" applyFont="1" applyAlignment="1">
      <alignment horizontal="center" vertical="top" wrapText="1"/>
    </xf>
    <xf numFmtId="0" fontId="34" fillId="2" borderId="0" xfId="0" applyFont="1" applyFill="1" applyBorder="1" applyAlignment="1">
      <alignment horizontal="left" vertical="center" wrapText="1"/>
    </xf>
    <xf numFmtId="0" fontId="35" fillId="2" borderId="0" xfId="0" applyFont="1" applyFill="1" applyBorder="1" applyAlignment="1">
      <alignment horizontal="left" vertical="center"/>
    </xf>
    <xf numFmtId="0" fontId="36" fillId="2" borderId="0" xfId="0" applyFont="1" applyFill="1" applyBorder="1" applyAlignment="1">
      <alignment horizontal="left" vertical="center"/>
    </xf>
    <xf numFmtId="0" fontId="30" fillId="16" borderId="0" xfId="0" applyFont="1" applyFill="1" applyAlignment="1">
      <alignment horizontal="left"/>
    </xf>
    <xf numFmtId="0" fontId="11" fillId="2" borderId="0" xfId="0" applyFont="1" applyFill="1" applyAlignment="1">
      <alignment horizontal="right" vertical="center" textRotation="45" wrapText="1"/>
    </xf>
    <xf numFmtId="0" fontId="11" fillId="2" borderId="0" xfId="0" applyFont="1" applyFill="1" applyAlignment="1">
      <alignment horizontal="right" vertical="center" textRotation="45"/>
    </xf>
    <xf numFmtId="0" fontId="31" fillId="2" borderId="0" xfId="0" applyFont="1" applyFill="1" applyBorder="1" applyAlignment="1">
      <alignment horizontal="left" vertical="center" wrapText="1"/>
    </xf>
    <xf numFmtId="0" fontId="15" fillId="0" borderId="0" xfId="0" applyFont="1" applyAlignment="1">
      <alignment horizontal="right" vertical="top" wrapText="1"/>
    </xf>
    <xf numFmtId="0" fontId="15" fillId="0" borderId="0" xfId="0" applyFont="1" applyAlignment="1">
      <alignment horizontal="right" vertical="top"/>
    </xf>
    <xf numFmtId="0" fontId="81" fillId="0" borderId="0" xfId="65" applyFont="1" applyFill="1" applyBorder="1" applyAlignment="1">
      <alignment horizontal="left" vertical="center" wrapText="1"/>
    </xf>
    <xf numFmtId="0" fontId="11" fillId="0" borderId="0" xfId="65" applyFont="1" applyAlignment="1">
      <alignment horizontal="center"/>
    </xf>
    <xf numFmtId="0" fontId="80" fillId="0" borderId="0" xfId="65" applyFont="1" applyFill="1" applyBorder="1" applyAlignment="1">
      <alignment horizontal="left" vertical="center" wrapText="1"/>
    </xf>
    <xf numFmtId="0" fontId="38" fillId="2" borderId="0" xfId="0" applyFont="1" applyFill="1" applyBorder="1" applyAlignment="1">
      <alignment horizontal="center" vertical="center"/>
    </xf>
    <xf numFmtId="0" fontId="34" fillId="0" borderId="0" xfId="0" applyFont="1" applyAlignment="1">
      <alignment horizontal="center" vertical="center"/>
    </xf>
    <xf numFmtId="0" fontId="84" fillId="18" borderId="0" xfId="65" applyFont="1" applyFill="1" applyAlignment="1">
      <alignment horizontal="left" vertical="center" wrapText="1"/>
    </xf>
    <xf numFmtId="0" fontId="84" fillId="18" borderId="0" xfId="65" applyFont="1" applyFill="1" applyAlignment="1">
      <alignment horizontal="left" vertical="center"/>
    </xf>
    <xf numFmtId="0" fontId="42" fillId="0" borderId="0" xfId="0" applyFont="1"/>
    <xf numFmtId="0" fontId="32" fillId="2" borderId="0" xfId="0" applyFont="1" applyFill="1" applyBorder="1" applyAlignment="1">
      <alignment vertical="center"/>
    </xf>
    <xf numFmtId="0" fontId="33" fillId="2" borderId="0" xfId="0" applyFont="1" applyFill="1" applyBorder="1" applyAlignment="1">
      <alignment vertical="center"/>
    </xf>
    <xf numFmtId="0" fontId="11" fillId="4" borderId="0" xfId="65" applyFont="1" applyFill="1" applyBorder="1" applyAlignment="1">
      <alignment horizontal="center" vertical="center" wrapText="1"/>
    </xf>
    <xf numFmtId="0" fontId="43" fillId="17" borderId="0" xfId="65" applyFont="1" applyFill="1" applyAlignment="1">
      <alignment horizontal="center" vertical="center"/>
    </xf>
    <xf numFmtId="0" fontId="51" fillId="0" borderId="4"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53" xfId="0" applyFont="1" applyBorder="1" applyAlignment="1">
      <alignment horizontal="center" vertical="center" wrapText="1"/>
    </xf>
    <xf numFmtId="0" fontId="51" fillId="0" borderId="44" xfId="0" applyFont="1" applyBorder="1" applyAlignment="1">
      <alignment horizontal="center" vertical="center" wrapText="1"/>
    </xf>
    <xf numFmtId="0" fontId="28" fillId="0" borderId="0" xfId="0" applyFont="1" applyBorder="1" applyAlignment="1">
      <alignment horizontal="justify" vertical="top" wrapText="1"/>
    </xf>
    <xf numFmtId="0" fontId="15" fillId="0" borderId="0" xfId="0" applyFont="1" applyBorder="1" applyAlignment="1">
      <alignment horizontal="justify" vertical="justify" wrapText="1"/>
    </xf>
    <xf numFmtId="0" fontId="15" fillId="0" borderId="0" xfId="0" applyFont="1" applyBorder="1" applyAlignment="1">
      <alignment horizontal="justify" vertical="top" wrapText="1"/>
    </xf>
    <xf numFmtId="0" fontId="47" fillId="0" borderId="0" xfId="0" applyFont="1" applyBorder="1" applyAlignment="1">
      <alignment horizontal="left" vertical="center" wrapText="1" readingOrder="1"/>
    </xf>
    <xf numFmtId="0" fontId="89" fillId="0" borderId="0" xfId="0" applyFont="1" applyBorder="1" applyAlignment="1">
      <alignment horizontal="left" vertical="center" wrapText="1" readingOrder="1"/>
    </xf>
    <xf numFmtId="0" fontId="50" fillId="0" borderId="0" xfId="0" applyFont="1" applyAlignment="1">
      <alignment horizontal="center" vertical="center" wrapText="1" readingOrder="1"/>
    </xf>
    <xf numFmtId="0" fontId="51" fillId="0" borderId="46" xfId="0" applyFont="1" applyBorder="1" applyAlignment="1">
      <alignment horizontal="center" vertical="center" wrapText="1"/>
    </xf>
    <xf numFmtId="0" fontId="51" fillId="0" borderId="44" xfId="0" applyFont="1" applyBorder="1" applyAlignment="1">
      <alignment horizontal="left" vertical="center" wrapText="1" indent="2"/>
    </xf>
    <xf numFmtId="0" fontId="51" fillId="0" borderId="0" xfId="0" applyFont="1" applyBorder="1" applyAlignment="1">
      <alignment horizontal="left" vertical="center" wrapText="1" indent="2"/>
    </xf>
    <xf numFmtId="0" fontId="47" fillId="0" borderId="0" xfId="0" applyFont="1" applyBorder="1" applyAlignment="1">
      <alignment horizontal="left" vertical="top" wrapText="1" readingOrder="1"/>
    </xf>
    <xf numFmtId="0" fontId="51" fillId="0" borderId="0" xfId="0" applyFont="1" applyBorder="1" applyAlignment="1">
      <alignment horizontal="center" wrapText="1"/>
    </xf>
    <xf numFmtId="0" fontId="51" fillId="0" borderId="0" xfId="0" applyFont="1" applyAlignment="1">
      <alignment horizontal="center" wrapText="1"/>
    </xf>
    <xf numFmtId="0" fontId="51" fillId="0" borderId="0" xfId="0" applyFont="1" applyAlignment="1">
      <alignment horizontal="center" vertical="center" wrapText="1"/>
    </xf>
    <xf numFmtId="0" fontId="47" fillId="0" borderId="0" xfId="0" applyFont="1" applyAlignment="1">
      <alignment horizontal="left" vertical="center" wrapText="1" readingOrder="1"/>
    </xf>
    <xf numFmtId="0" fontId="54" fillId="0" borderId="0" xfId="0" applyFont="1" applyAlignment="1">
      <alignment horizontal="center" wrapText="1"/>
    </xf>
    <xf numFmtId="0" fontId="84" fillId="2" borderId="0" xfId="0" applyFont="1" applyFill="1" applyAlignment="1">
      <alignment horizontal="left" vertical="center" wrapText="1"/>
    </xf>
    <xf numFmtId="0" fontId="12"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Fill="1" applyAlignment="1">
      <alignment horizontal="left" wrapText="1"/>
    </xf>
    <xf numFmtId="0" fontId="90" fillId="0" borderId="7" xfId="0" applyFont="1" applyBorder="1" applyAlignment="1">
      <alignment horizontal="left" vertical="center" wrapText="1"/>
    </xf>
    <xf numFmtId="0" fontId="90" fillId="0" borderId="8" xfId="0" applyFont="1" applyBorder="1" applyAlignment="1">
      <alignment horizontal="left" vertical="center" wrapText="1"/>
    </xf>
    <xf numFmtId="0" fontId="16" fillId="17" borderId="0" xfId="0" applyFont="1" applyFill="1" applyAlignment="1">
      <alignment horizontal="left" vertical="center" wrapText="1"/>
    </xf>
    <xf numFmtId="0" fontId="90" fillId="4" borderId="5" xfId="0" applyFont="1" applyFill="1" applyBorder="1" applyAlignment="1">
      <alignment horizontal="center" vertical="center" wrapText="1"/>
    </xf>
    <xf numFmtId="0" fontId="90" fillId="4" borderId="6" xfId="0" applyFont="1" applyFill="1" applyBorder="1" applyAlignment="1">
      <alignment horizontal="center" vertical="center" wrapText="1"/>
    </xf>
    <xf numFmtId="0" fontId="90" fillId="4" borderId="9" xfId="0" applyFont="1" applyFill="1" applyBorder="1" applyAlignment="1">
      <alignment horizontal="center" vertical="center" wrapText="1"/>
    </xf>
    <xf numFmtId="0" fontId="90" fillId="4" borderId="10" xfId="0" applyFont="1" applyFill="1" applyBorder="1" applyAlignment="1">
      <alignment horizontal="center" vertical="center" wrapText="1"/>
    </xf>
    <xf numFmtId="0" fontId="91" fillId="4" borderId="7" xfId="0" applyFont="1" applyFill="1" applyBorder="1" applyAlignment="1">
      <alignment horizontal="center" vertical="center" wrapText="1"/>
    </xf>
    <xf numFmtId="0" fontId="91" fillId="4" borderId="8" xfId="0" applyFont="1" applyFill="1" applyBorder="1" applyAlignment="1">
      <alignment horizontal="center" vertical="center" wrapText="1"/>
    </xf>
    <xf numFmtId="0" fontId="28" fillId="0" borderId="0" xfId="0" applyFont="1" applyBorder="1" applyAlignment="1">
      <alignment horizontal="left" vertical="center" wrapText="1"/>
    </xf>
    <xf numFmtId="0" fontId="79" fillId="0" borderId="32"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7" xfId="0" applyFont="1" applyBorder="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vertical="top"/>
    </xf>
    <xf numFmtId="0" fontId="78" fillId="0" borderId="32"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7" xfId="0" applyFont="1" applyBorder="1" applyAlignment="1">
      <alignment horizontal="center" vertical="center" wrapText="1"/>
    </xf>
  </cellXfs>
  <cellStyles count="107">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9" builtinId="8" hidden="1"/>
    <cellStyle name="Lien hypertexte" xfId="61" builtinId="8" hidden="1"/>
    <cellStyle name="Lien hypertexte" xfId="64" builtinId="8"/>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60" builtinId="9" hidden="1"/>
    <cellStyle name="Lien hypertexte visité" xfId="62"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Monétaire" xfId="63" builtinId="4"/>
    <cellStyle name="Normal" xfId="0" builtinId="0" customBuiltin="1"/>
    <cellStyle name="Normal 2" xfId="65" xr:uid="{00000000-0005-0000-0000-000067000000}"/>
    <cellStyle name="Pourcentage" xfId="1" builtinId="5"/>
    <cellStyle name="Pourcentage 2" xfId="66" xr:uid="{00000000-0005-0000-0000-000069000000}"/>
    <cellStyle name="Style 1" xfId="58" xr:uid="{00000000-0005-0000-0000-00006A000000}"/>
  </cellStyles>
  <dxfs count="0"/>
  <tableStyles count="0" defaultTableStyle="TableStyleMedium2" defaultPivotStyle="PivotStyleLight16"/>
  <colors>
    <mruColors>
      <color rgb="FF203464"/>
      <color rgb="FF12609E"/>
      <color rgb="FFE87E05"/>
      <color rgb="FFE67648"/>
      <color rgb="FFA5D1F5"/>
      <color rgb="FF7FBDF1"/>
      <color rgb="FFF3BDA7"/>
      <color rgb="FFFFF6A7"/>
      <color rgb="FFBE3B7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Rémunération moyenne brute primes et indemnités comprises du PNM,  </a:t>
            </a:r>
            <a:br>
              <a:rPr lang="fr-FR"/>
            </a:br>
            <a:r>
              <a:rPr lang="fr-FR"/>
              <a:t>par statut</a:t>
            </a:r>
          </a:p>
        </c:rich>
      </c:tx>
      <c:layout>
        <c:manualLayout>
          <c:xMode val="edge"/>
          <c:yMode val="edge"/>
          <c:x val="0.131494801130628"/>
          <c:y val="2.0032051282051301E-2"/>
        </c:manualLayout>
      </c:layout>
      <c:overlay val="1"/>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marker>
          <c:symbol val="none"/>
        </c:marker>
      </c:pivotFmt>
      <c:pivotFmt>
        <c:idx val="28"/>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marker>
          <c:symbol val="none"/>
        </c:marker>
      </c:pivotFmt>
      <c:pivotFmt>
        <c:idx val="33"/>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rgbClr val="9BBB59"/>
          </a:solidFill>
        </c:spPr>
        <c:marker>
          <c:symbol val="none"/>
        </c:marker>
      </c:pivotFmt>
      <c:pivotFmt>
        <c:idx val="39"/>
        <c:spPr>
          <a:solidFill>
            <a:srgbClr val="0070C0"/>
          </a:solidFill>
        </c:spPr>
        <c:marker>
          <c:symbol val="none"/>
        </c:marker>
      </c:pivotFmt>
      <c:pivotFmt>
        <c:idx val="40"/>
        <c:spPr>
          <a:solidFill>
            <a:srgbClr val="9BBB59"/>
          </a:solidFill>
        </c:spPr>
        <c:marker>
          <c:symbol val="none"/>
        </c:marker>
      </c:pivotFmt>
      <c:pivotFmt>
        <c:idx val="41"/>
        <c:spPr>
          <a:solidFill>
            <a:srgbClr val="8064A2">
              <a:lumMod val="75000"/>
            </a:srgbClr>
          </a:solidFill>
        </c:spPr>
        <c:marker>
          <c:symbol val="none"/>
        </c:marker>
      </c:pivotFmt>
    </c:pivotFmts>
    <c:plotArea>
      <c:layout>
        <c:manualLayout>
          <c:layoutTarget val="inner"/>
          <c:xMode val="edge"/>
          <c:yMode val="edge"/>
          <c:x val="0.17008911546313099"/>
          <c:y val="0.122110021704018"/>
          <c:w val="0.74748020279516303"/>
          <c:h val="0.85207418483747199"/>
        </c:manualLayout>
      </c:layout>
      <c:barChart>
        <c:barDir val="bar"/>
        <c:grouping val="clustered"/>
        <c:varyColors val="0"/>
        <c:ser>
          <c:idx val="0"/>
          <c:order val="0"/>
          <c:tx>
            <c:strRef>
              <c:f>'DONNEES GENERIQUES A REMPLIR'!$D$7</c:f>
              <c:strCache>
                <c:ptCount val="1"/>
                <c:pt idx="0">
                  <c:v>F</c:v>
                </c:pt>
              </c:strCache>
            </c:strRef>
          </c:tx>
          <c:spPr>
            <a:solidFill>
              <a:srgbClr val="E67648"/>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REMPLIR'!$B$282:$C$284</c:f>
              <c:multiLvlStrCache>
                <c:ptCount val="3"/>
                <c:lvl>
                  <c:pt idx="0">
                    <c:v>Titulaires-stagiaires</c:v>
                  </c:pt>
                  <c:pt idx="1">
                    <c:v>CDI</c:v>
                  </c:pt>
                  <c:pt idx="2">
                    <c:v>CDD</c:v>
                  </c:pt>
                </c:lvl>
                <c:lvl>
                  <c:pt idx="0">
                    <c:v>En ETPR</c:v>
                  </c:pt>
                </c:lvl>
              </c:multiLvlStrCache>
            </c:multiLvlStrRef>
          </c:cat>
          <c:val>
            <c:numRef>
              <c:f>'DONNEES GENERIQUES A REMPLIR'!$D$282:$D$284</c:f>
              <c:numCache>
                <c:formatCode>_-* #\ ##0\ [$€-40C]_-;\-* #\ ##0\ [$€-40C]_-;_-* "-"\ [$€-40C]_-;_-@_-</c:formatCode>
                <c:ptCount val="3"/>
              </c:numCache>
            </c:numRef>
          </c:val>
          <c:extLst>
            <c:ext xmlns:c16="http://schemas.microsoft.com/office/drawing/2014/chart" uri="{C3380CC4-5D6E-409C-BE32-E72D297353CC}">
              <c16:uniqueId val="{00000000-8F63-43EE-BEFC-A56357FE0D6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REMPLIR'!$B$282:$C$284</c:f>
              <c:multiLvlStrCache>
                <c:ptCount val="3"/>
                <c:lvl>
                  <c:pt idx="0">
                    <c:v>Titulaires-stagiaires</c:v>
                  </c:pt>
                  <c:pt idx="1">
                    <c:v>CDI</c:v>
                  </c:pt>
                  <c:pt idx="2">
                    <c:v>CDD</c:v>
                  </c:pt>
                </c:lvl>
                <c:lvl>
                  <c:pt idx="0">
                    <c:v>En ETPR</c:v>
                  </c:pt>
                </c:lvl>
              </c:multiLvlStrCache>
            </c:multiLvlStrRef>
          </c:cat>
          <c:val>
            <c:numRef>
              <c:f>'DONNEES GENERIQUES A REMPLIR'!$E$282:$E$284</c:f>
              <c:numCache>
                <c:formatCode>_-* #\ ##0\ [$€-40C]_-;\-* #\ ##0\ [$€-40C]_-;_-* "-"\ [$€-40C]_-;_-@_-</c:formatCode>
                <c:ptCount val="3"/>
              </c:numCache>
            </c:numRef>
          </c:val>
          <c:extLst>
            <c:ext xmlns:c16="http://schemas.microsoft.com/office/drawing/2014/chart" uri="{C3380CC4-5D6E-409C-BE32-E72D297353CC}">
              <c16:uniqueId val="{00000001-8F63-43EE-BEFC-A56357FE0D6C}"/>
            </c:ext>
          </c:extLst>
        </c:ser>
        <c:dLbls>
          <c:dLblPos val="outEnd"/>
          <c:showLegendKey val="0"/>
          <c:showVal val="1"/>
          <c:showCatName val="0"/>
          <c:showSerName val="0"/>
          <c:showPercent val="0"/>
          <c:showBubbleSize val="0"/>
        </c:dLbls>
        <c:gapWidth val="50"/>
        <c:axId val="275558312"/>
        <c:axId val="275557920"/>
      </c:barChart>
      <c:catAx>
        <c:axId val="275558312"/>
        <c:scaling>
          <c:orientation val="minMax"/>
        </c:scaling>
        <c:delete val="0"/>
        <c:axPos val="l"/>
        <c:numFmt formatCode="General" sourceLinked="0"/>
        <c:majorTickMark val="out"/>
        <c:minorTickMark val="none"/>
        <c:tickLblPos val="nextTo"/>
        <c:crossAx val="275557920"/>
        <c:crosses val="autoZero"/>
        <c:auto val="1"/>
        <c:lblAlgn val="ctr"/>
        <c:lblOffset val="100"/>
        <c:noMultiLvlLbl val="0"/>
      </c:catAx>
      <c:valAx>
        <c:axId val="275557920"/>
        <c:scaling>
          <c:orientation val="minMax"/>
        </c:scaling>
        <c:delete val="1"/>
        <c:axPos val="b"/>
        <c:numFmt formatCode="General" sourceLinked="0"/>
        <c:majorTickMark val="out"/>
        <c:minorTickMark val="none"/>
        <c:tickLblPos val="nextTo"/>
        <c:crossAx val="275558312"/>
        <c:crosses val="autoZero"/>
        <c:crossBetween val="between"/>
      </c:valAx>
      <c:spPr>
        <a:noFill/>
        <a:ln w="25400">
          <a:noFill/>
        </a:ln>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lgn="ctr" rtl="0">
              <a:defRPr/>
            </a:pPr>
            <a:r>
              <a:rPr lang="fr-FR"/>
              <a:t>Répartition temps plein, temps partiel du PNM, par statut</a:t>
            </a:r>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pivotFmt>
      <c:pivotFmt>
        <c:idx val="12"/>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Effectifs Physiques
TEMPS PLEIN </c:v>
                  </c:pt>
                  <c:pt idx="3">
                    <c:v>Effectifs Physiques
TEMPS PARTIEL</c:v>
                  </c:pt>
                </c:lvl>
              </c:multiLvlStrCache>
            </c:multiLvlStrRef>
          </c:cat>
          <c:val>
            <c:numRef>
              <c:f>'DONNEES GENERIQUES A REMPLIR'!$D$97:$D$102</c:f>
              <c:numCache>
                <c:formatCode>General</c:formatCode>
                <c:ptCount val="6"/>
              </c:numCache>
            </c:numRef>
          </c:val>
          <c:extLst>
            <c:ext xmlns:c16="http://schemas.microsoft.com/office/drawing/2014/chart" uri="{C3380CC4-5D6E-409C-BE32-E72D297353CC}">
              <c16:uniqueId val="{00000000-7272-4376-B596-F7B84C61712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Effectifs Physiques
TEMPS PLEIN </c:v>
                  </c:pt>
                  <c:pt idx="3">
                    <c:v>Effectifs Physiques
TEMPS PARTIEL</c:v>
                  </c:pt>
                </c:lvl>
              </c:multiLvlStrCache>
            </c:multiLvlStrRef>
          </c:cat>
          <c:val>
            <c:numRef>
              <c:f>'DONNEES GENERIQUES A REMPLIR'!$E$97:$E$102</c:f>
              <c:numCache>
                <c:formatCode>General</c:formatCode>
                <c:ptCount val="6"/>
              </c:numCache>
            </c:numRef>
          </c:val>
          <c:extLst>
            <c:ext xmlns:c16="http://schemas.microsoft.com/office/drawing/2014/chart" uri="{C3380CC4-5D6E-409C-BE32-E72D297353CC}">
              <c16:uniqueId val="{00000001-7272-4376-B596-F7B84C617120}"/>
            </c:ext>
          </c:extLst>
        </c:ser>
        <c:dLbls>
          <c:dLblPos val="outEnd"/>
          <c:showLegendKey val="0"/>
          <c:showVal val="1"/>
          <c:showCatName val="0"/>
          <c:showSerName val="0"/>
          <c:showPercent val="0"/>
          <c:showBubbleSize val="0"/>
        </c:dLbls>
        <c:gapWidth val="150"/>
        <c:axId val="337642960"/>
        <c:axId val="337643352"/>
      </c:barChart>
      <c:catAx>
        <c:axId val="337642960"/>
        <c:scaling>
          <c:orientation val="minMax"/>
        </c:scaling>
        <c:delete val="0"/>
        <c:axPos val="b"/>
        <c:majorGridlines/>
        <c:numFmt formatCode="General" sourceLinked="0"/>
        <c:majorTickMark val="out"/>
        <c:minorTickMark val="none"/>
        <c:tickLblPos val="nextTo"/>
        <c:crossAx val="337643352"/>
        <c:crosses val="autoZero"/>
        <c:auto val="1"/>
        <c:lblAlgn val="ctr"/>
        <c:lblOffset val="100"/>
        <c:noMultiLvlLbl val="0"/>
      </c:catAx>
      <c:valAx>
        <c:axId val="337643352"/>
        <c:scaling>
          <c:orientation val="minMax"/>
        </c:scaling>
        <c:delete val="0"/>
        <c:axPos val="l"/>
        <c:numFmt formatCode="General" sourceLinked="1"/>
        <c:majorTickMark val="out"/>
        <c:minorTickMark val="none"/>
        <c:tickLblPos val="nextTo"/>
        <c:crossAx val="3376429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Répartition temps plein, temps partiel du PNM, par catégorie</a:t>
            </a:r>
          </a:p>
        </c:rich>
      </c:tx>
      <c:overlay val="0"/>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lumMod val="75000"/>
            </a:schemeClr>
          </a:solidFill>
        </c:spPr>
        <c:marker>
          <c:symbol val="none"/>
        </c:marker>
      </c:pivotFmt>
      <c:pivotFmt>
        <c:idx val="5"/>
        <c:marker>
          <c:symbol val="none"/>
        </c:marker>
      </c:pivotFmt>
      <c:pivotFmt>
        <c:idx val="6"/>
        <c:spPr>
          <a:solidFill>
            <a:srgbClr val="FFC000"/>
          </a:solidFill>
          <a:ln>
            <a:noFill/>
          </a:ln>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C00000"/>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Effectifs Physiques
TEMPS PLEIN </c:v>
                  </c:pt>
                  <c:pt idx="3">
                    <c:v>Effectifs Physiques
TEMPS PARTIEL</c:v>
                  </c:pt>
                </c:lvl>
              </c:multiLvlStrCache>
            </c:multiLvlStrRef>
          </c:cat>
          <c:val>
            <c:numRef>
              <c:f>'DONNEES GENERIQUES A REMPLIR'!$D$104:$D$109</c:f>
              <c:numCache>
                <c:formatCode>General</c:formatCode>
                <c:ptCount val="6"/>
              </c:numCache>
            </c:numRef>
          </c:val>
          <c:extLst>
            <c:ext xmlns:c16="http://schemas.microsoft.com/office/drawing/2014/chart" uri="{C3380CC4-5D6E-409C-BE32-E72D297353CC}">
              <c16:uniqueId val="{00000000-9085-478C-8CCA-2A3CCBAFD8E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Effectifs Physiques
TEMPS PLEIN </c:v>
                  </c:pt>
                  <c:pt idx="3">
                    <c:v>Effectifs Physiques
TEMPS PARTIEL</c:v>
                  </c:pt>
                </c:lvl>
              </c:multiLvlStrCache>
            </c:multiLvlStrRef>
          </c:cat>
          <c:val>
            <c:numRef>
              <c:f>'DONNEES GENERIQUES A REMPLIR'!$E$104:$E$109</c:f>
              <c:numCache>
                <c:formatCode>General</c:formatCode>
                <c:ptCount val="6"/>
              </c:numCache>
            </c:numRef>
          </c:val>
          <c:extLst>
            <c:ext xmlns:c16="http://schemas.microsoft.com/office/drawing/2014/chart" uri="{C3380CC4-5D6E-409C-BE32-E72D297353CC}">
              <c16:uniqueId val="{00000001-9085-478C-8CCA-2A3CCBAFD8EF}"/>
            </c:ext>
          </c:extLst>
        </c:ser>
        <c:dLbls>
          <c:dLblPos val="outEnd"/>
          <c:showLegendKey val="0"/>
          <c:showVal val="1"/>
          <c:showCatName val="0"/>
          <c:showSerName val="0"/>
          <c:showPercent val="0"/>
          <c:showBubbleSize val="0"/>
        </c:dLbls>
        <c:gapWidth val="150"/>
        <c:axId val="337644136"/>
        <c:axId val="337644528"/>
      </c:barChart>
      <c:catAx>
        <c:axId val="337644136"/>
        <c:scaling>
          <c:orientation val="minMax"/>
        </c:scaling>
        <c:delete val="0"/>
        <c:axPos val="b"/>
        <c:majorGridlines/>
        <c:numFmt formatCode="General" sourceLinked="0"/>
        <c:majorTickMark val="out"/>
        <c:minorTickMark val="none"/>
        <c:tickLblPos val="nextTo"/>
        <c:crossAx val="337644528"/>
        <c:crosses val="autoZero"/>
        <c:auto val="1"/>
        <c:lblAlgn val="ctr"/>
        <c:lblOffset val="100"/>
        <c:noMultiLvlLbl val="0"/>
      </c:catAx>
      <c:valAx>
        <c:axId val="337644528"/>
        <c:scaling>
          <c:orientation val="minMax"/>
        </c:scaling>
        <c:delete val="0"/>
        <c:axPos val="l"/>
        <c:numFmt formatCode="General" sourceLinked="1"/>
        <c:majorTickMark val="out"/>
        <c:minorTickMark val="none"/>
        <c:tickLblPos val="nextTo"/>
        <c:crossAx val="33764413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Répartition temps plein, temps partiel du PNM, par filière</a:t>
            </a:r>
          </a:p>
        </c:rich>
      </c:tx>
      <c:layout>
        <c:manualLayout>
          <c:xMode val="edge"/>
          <c:yMode val="edge"/>
          <c:x val="0.26361715313490347"/>
          <c:y val="1.2068582472693634E-2"/>
        </c:manualLayout>
      </c:layout>
      <c:overlay val="1"/>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marker>
          <c:symbol val="none"/>
        </c:marker>
      </c:pivotFmt>
      <c:pivotFmt>
        <c:idx val="7"/>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C00000"/>
          </a:solidFill>
        </c:spPr>
        <c:marker>
          <c:symbol val="none"/>
        </c:marker>
      </c:pivotFmt>
    </c:pivotFmts>
    <c:plotArea>
      <c:layout>
        <c:manualLayout>
          <c:layoutTarget val="inner"/>
          <c:xMode val="edge"/>
          <c:yMode val="edge"/>
          <c:x val="7.6673750612547997E-2"/>
          <c:y val="0.11648639269627099"/>
          <c:w val="0.89993446274858602"/>
          <c:h val="0.440460015852144"/>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REMPLIR'!$B$111:$C$120</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Effectifs Physiques
TEMPS PLEIN </c:v>
                  </c:pt>
                  <c:pt idx="5">
                    <c:v>Effectifs Physiques
TEMPS PARTIEL </c:v>
                  </c:pt>
                </c:lvl>
              </c:multiLvlStrCache>
            </c:multiLvlStrRef>
          </c:cat>
          <c:val>
            <c:numRef>
              <c:f>'DONNEES GENERIQUES A REMPLIR'!$D$111:$D$120</c:f>
              <c:numCache>
                <c:formatCode>General</c:formatCode>
                <c:ptCount val="10"/>
              </c:numCache>
            </c:numRef>
          </c:val>
          <c:extLst>
            <c:ext xmlns:c16="http://schemas.microsoft.com/office/drawing/2014/chart" uri="{C3380CC4-5D6E-409C-BE32-E72D297353CC}">
              <c16:uniqueId val="{00000000-2484-45E0-881B-C0515AFBFD64}"/>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REMPLIR'!$B$111:$C$120</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Effectifs Physiques
TEMPS PLEIN </c:v>
                  </c:pt>
                  <c:pt idx="5">
                    <c:v>Effectifs Physiques
TEMPS PARTIEL </c:v>
                  </c:pt>
                </c:lvl>
              </c:multiLvlStrCache>
            </c:multiLvlStrRef>
          </c:cat>
          <c:val>
            <c:numRef>
              <c:f>'DONNEES GENERIQUES A REMPLIR'!$E$111:$E$120</c:f>
              <c:numCache>
                <c:formatCode>General</c:formatCode>
                <c:ptCount val="10"/>
              </c:numCache>
            </c:numRef>
          </c:val>
          <c:extLst>
            <c:ext xmlns:c16="http://schemas.microsoft.com/office/drawing/2014/chart" uri="{C3380CC4-5D6E-409C-BE32-E72D297353CC}">
              <c16:uniqueId val="{00000001-2484-45E0-881B-C0515AFBFD64}"/>
            </c:ext>
          </c:extLst>
        </c:ser>
        <c:dLbls>
          <c:dLblPos val="outEnd"/>
          <c:showLegendKey val="0"/>
          <c:showVal val="1"/>
          <c:showCatName val="0"/>
          <c:showSerName val="0"/>
          <c:showPercent val="0"/>
          <c:showBubbleSize val="0"/>
        </c:dLbls>
        <c:gapWidth val="150"/>
        <c:axId val="337645312"/>
        <c:axId val="337645704"/>
      </c:barChart>
      <c:catAx>
        <c:axId val="337645312"/>
        <c:scaling>
          <c:orientation val="minMax"/>
        </c:scaling>
        <c:delete val="0"/>
        <c:axPos val="b"/>
        <c:numFmt formatCode="General" sourceLinked="0"/>
        <c:majorTickMark val="out"/>
        <c:minorTickMark val="none"/>
        <c:tickLblPos val="nextTo"/>
        <c:crossAx val="337645704"/>
        <c:crosses val="autoZero"/>
        <c:auto val="1"/>
        <c:lblAlgn val="ctr"/>
        <c:lblOffset val="100"/>
        <c:noMultiLvlLbl val="0"/>
      </c:catAx>
      <c:valAx>
        <c:axId val="337645704"/>
        <c:scaling>
          <c:orientation val="minMax"/>
        </c:scaling>
        <c:delete val="0"/>
        <c:axPos val="l"/>
        <c:numFmt formatCode="General" sourceLinked="1"/>
        <c:majorTickMark val="out"/>
        <c:minorTickMark val="none"/>
        <c:tickLblPos val="nextTo"/>
        <c:crossAx val="337645312"/>
        <c:crosses val="autoZero"/>
        <c:crossBetween val="between"/>
      </c:valAx>
    </c:plotArea>
    <c:legend>
      <c:legendPos val="b"/>
      <c:layout>
        <c:manualLayout>
          <c:xMode val="edge"/>
          <c:yMode val="edge"/>
          <c:x val="0.84804639584414776"/>
          <c:y val="3.8338514692011286E-2"/>
          <c:w val="8.1097886697272401E-2"/>
          <c:h val="6.9741233491146207E-2"/>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Rémunération moyenne brute primes et indemnités comprises du PNM,  </a:t>
            </a:r>
            <a:br>
              <a:rPr lang="fr-FR"/>
            </a:br>
            <a:r>
              <a:rPr lang="fr-FR"/>
              <a:t>par catégorie</a:t>
            </a:r>
          </a:p>
        </c:rich>
      </c:tx>
      <c:overlay val="0"/>
    </c:title>
    <c:autoTitleDeleted val="0"/>
    <c:pivotFmts>
      <c:pivotFmt>
        <c:idx val="0"/>
        <c:spPr>
          <a:solidFill>
            <a:srgbClr val="9BBB59"/>
          </a:solidFill>
        </c:spPr>
        <c:marker>
          <c:symbol val="none"/>
        </c:marker>
      </c:pivotFmt>
      <c:pivotFmt>
        <c:idx val="1"/>
        <c:spPr>
          <a:solidFill>
            <a:srgbClr val="0070C0"/>
          </a:solidFill>
        </c:spPr>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pivotFmt>
      <c:pivotFmt>
        <c:idx val="5"/>
        <c:spPr>
          <a:solidFill>
            <a:srgbClr val="0070C0"/>
          </a:solidFill>
        </c:spPr>
        <c:marker>
          <c:symbol val="none"/>
        </c:marker>
      </c:pivotFmt>
      <c:pivotFmt>
        <c:idx val="6"/>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marker>
          <c:symbol val="none"/>
        </c:marker>
        <c:dLbl>
          <c:idx val="0"/>
          <c:numFmt formatCode="#,##0" sourceLinked="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lumMod val="75000"/>
            </a:schemeClr>
          </a:solidFill>
        </c:spPr>
        <c:marker>
          <c:symbol val="none"/>
        </c:marker>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REMPLIR'!$B$286:$C$289</c:f>
              <c:multiLvlStrCache>
                <c:ptCount val="4"/>
                <c:lvl>
                  <c:pt idx="0">
                    <c:v>Cat A+</c:v>
                  </c:pt>
                  <c:pt idx="1">
                    <c:v>Cat A</c:v>
                  </c:pt>
                  <c:pt idx="2">
                    <c:v>Cat B</c:v>
                  </c:pt>
                  <c:pt idx="3">
                    <c:v>Cat C</c:v>
                  </c:pt>
                </c:lvl>
                <c:lvl>
                  <c:pt idx="0">
                    <c:v>En ETPR</c:v>
                  </c:pt>
                </c:lvl>
              </c:multiLvlStrCache>
            </c:multiLvlStrRef>
          </c:cat>
          <c:val>
            <c:numRef>
              <c:f>'DONNEES GENERIQUES A REMPLIR'!$D$286:$D$289</c:f>
              <c:numCache>
                <c:formatCode>_-* #\ ##0\ [$€-40C]_-;\-* #\ ##0\ [$€-40C]_-;_-* "-"\ [$€-40C]_-;_-@_-</c:formatCode>
                <c:ptCount val="4"/>
              </c:numCache>
            </c:numRef>
          </c:val>
          <c:extLst>
            <c:ext xmlns:c16="http://schemas.microsoft.com/office/drawing/2014/chart" uri="{C3380CC4-5D6E-409C-BE32-E72D297353CC}">
              <c16:uniqueId val="{00000000-AF96-48C8-AFC8-A8D1D988BAEB}"/>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REMPLIR'!$B$286:$C$289</c:f>
              <c:multiLvlStrCache>
                <c:ptCount val="4"/>
                <c:lvl>
                  <c:pt idx="0">
                    <c:v>Cat A+</c:v>
                  </c:pt>
                  <c:pt idx="1">
                    <c:v>Cat A</c:v>
                  </c:pt>
                  <c:pt idx="2">
                    <c:v>Cat B</c:v>
                  </c:pt>
                  <c:pt idx="3">
                    <c:v>Cat C</c:v>
                  </c:pt>
                </c:lvl>
                <c:lvl>
                  <c:pt idx="0">
                    <c:v>En ETPR</c:v>
                  </c:pt>
                </c:lvl>
              </c:multiLvlStrCache>
            </c:multiLvlStrRef>
          </c:cat>
          <c:val>
            <c:numRef>
              <c:f>'DONNEES GENERIQUES A REMPLIR'!$E$286:$E$289</c:f>
              <c:numCache>
                <c:formatCode>_-* #\ ##0\ [$€-40C]_-;\-* #\ ##0\ [$€-40C]_-;_-* "-"\ [$€-40C]_-;_-@_-</c:formatCode>
                <c:ptCount val="4"/>
              </c:numCache>
            </c:numRef>
          </c:val>
          <c:extLst>
            <c:ext xmlns:c16="http://schemas.microsoft.com/office/drawing/2014/chart" uri="{C3380CC4-5D6E-409C-BE32-E72D297353CC}">
              <c16:uniqueId val="{00000001-AF96-48C8-AFC8-A8D1D988BAEB}"/>
            </c:ext>
          </c:extLst>
        </c:ser>
        <c:dLbls>
          <c:dLblPos val="outEnd"/>
          <c:showLegendKey val="0"/>
          <c:showVal val="1"/>
          <c:showCatName val="0"/>
          <c:showSerName val="0"/>
          <c:showPercent val="0"/>
          <c:showBubbleSize val="0"/>
        </c:dLbls>
        <c:gapWidth val="150"/>
        <c:axId val="337646488"/>
        <c:axId val="337646880"/>
      </c:barChart>
      <c:catAx>
        <c:axId val="337646488"/>
        <c:scaling>
          <c:orientation val="minMax"/>
        </c:scaling>
        <c:delete val="0"/>
        <c:axPos val="l"/>
        <c:numFmt formatCode="General" sourceLinked="0"/>
        <c:majorTickMark val="out"/>
        <c:minorTickMark val="none"/>
        <c:tickLblPos val="nextTo"/>
        <c:crossAx val="337646880"/>
        <c:crosses val="autoZero"/>
        <c:auto val="1"/>
        <c:lblAlgn val="ctr"/>
        <c:lblOffset val="100"/>
        <c:noMultiLvlLbl val="0"/>
      </c:catAx>
      <c:valAx>
        <c:axId val="337646880"/>
        <c:scaling>
          <c:orientation val="minMax"/>
        </c:scaling>
        <c:delete val="0"/>
        <c:axPos val="b"/>
        <c:numFmt formatCode="_-* #\ ##0\ [$€-40C]_-;\-* #\ ##0\ [$€-40C]_-;_-* &quot;-&quot;\ [$€-40C]_-;_-@_-" sourceLinked="1"/>
        <c:majorTickMark val="out"/>
        <c:minorTickMark val="none"/>
        <c:tickLblPos val="nextTo"/>
        <c:crossAx val="3376464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Nombre de Maladies Professionnelles </a:t>
            </a:r>
            <a:r>
              <a:rPr lang="fr-FR"/>
              <a:t>par population et par genre </a:t>
            </a:r>
            <a:r>
              <a:rPr lang="en-US"/>
              <a:t> </a:t>
            </a:r>
            <a:endParaRPr lang="fr-FR"/>
          </a:p>
        </c:rich>
      </c:tx>
      <c:layout>
        <c:manualLayout>
          <c:xMode val="edge"/>
          <c:yMode val="edge"/>
          <c:x val="0.16098682035368667"/>
          <c:y val="3.233032180990069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8.0447186544611596E-2"/>
          <c:y val="0.28246533405366497"/>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REMPLIR'!$C$311:$C$313</c:f>
              <c:strCache>
                <c:ptCount val="3"/>
                <c:pt idx="0">
                  <c:v>Filière Soignante</c:v>
                </c:pt>
                <c:pt idx="1">
                  <c:v>PNM </c:v>
                </c:pt>
                <c:pt idx="2">
                  <c:v>PM</c:v>
                </c:pt>
              </c:strCache>
            </c:strRef>
          </c:cat>
          <c:val>
            <c:numRef>
              <c:f>'DONNEES GENERIQUES A REMPLIR'!$D$311:$D$313</c:f>
              <c:numCache>
                <c:formatCode>General</c:formatCode>
                <c:ptCount val="3"/>
              </c:numCache>
            </c:numRef>
          </c:val>
          <c:extLst>
            <c:ext xmlns:c16="http://schemas.microsoft.com/office/drawing/2014/chart" uri="{C3380CC4-5D6E-409C-BE32-E72D297353CC}">
              <c16:uniqueId val="{00000000-836D-4A29-AE68-C180DB4ECC32}"/>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REMPLIR'!$C$311:$C$313</c:f>
              <c:strCache>
                <c:ptCount val="3"/>
                <c:pt idx="0">
                  <c:v>Filière Soignante</c:v>
                </c:pt>
                <c:pt idx="1">
                  <c:v>PNM </c:v>
                </c:pt>
                <c:pt idx="2">
                  <c:v>PM</c:v>
                </c:pt>
              </c:strCache>
            </c:strRef>
          </c:cat>
          <c:val>
            <c:numRef>
              <c:f>'DONNEES GENERIQUES A REMPLIR'!$E$311:$E$313</c:f>
              <c:numCache>
                <c:formatCode>General</c:formatCode>
                <c:ptCount val="3"/>
              </c:numCache>
            </c:numRef>
          </c:val>
          <c:extLst>
            <c:ext xmlns:c16="http://schemas.microsoft.com/office/drawing/2014/chart" uri="{C3380CC4-5D6E-409C-BE32-E72D297353CC}">
              <c16:uniqueId val="{00000001-836D-4A29-AE68-C180DB4ECC32}"/>
            </c:ext>
          </c:extLst>
        </c:ser>
        <c:dLbls>
          <c:dLblPos val="outEnd"/>
          <c:showLegendKey val="0"/>
          <c:showVal val="1"/>
          <c:showCatName val="0"/>
          <c:showSerName val="0"/>
          <c:showPercent val="0"/>
          <c:showBubbleSize val="0"/>
        </c:dLbls>
        <c:gapWidth val="150"/>
        <c:axId val="337647664"/>
        <c:axId val="337648056"/>
      </c:barChart>
      <c:catAx>
        <c:axId val="337647664"/>
        <c:scaling>
          <c:orientation val="minMax"/>
        </c:scaling>
        <c:delete val="0"/>
        <c:axPos val="b"/>
        <c:numFmt formatCode="General" sourceLinked="0"/>
        <c:majorTickMark val="out"/>
        <c:minorTickMark val="none"/>
        <c:tickLblPos val="nextTo"/>
        <c:crossAx val="337648056"/>
        <c:crosses val="autoZero"/>
        <c:auto val="1"/>
        <c:lblAlgn val="ctr"/>
        <c:lblOffset val="100"/>
        <c:noMultiLvlLbl val="0"/>
      </c:catAx>
      <c:valAx>
        <c:axId val="337648056"/>
        <c:scaling>
          <c:orientation val="minMax"/>
        </c:scaling>
        <c:delete val="0"/>
        <c:axPos val="l"/>
        <c:numFmt formatCode="General" sourceLinked="1"/>
        <c:majorTickMark val="out"/>
        <c:minorTickMark val="none"/>
        <c:tickLblPos val="nextTo"/>
        <c:crossAx val="337647664"/>
        <c:crosses val="autoZero"/>
        <c:crossBetween val="between"/>
        <c:majorUnit val="1"/>
        <c:minorUnit val="1"/>
      </c:valAx>
    </c:plotArea>
    <c:legend>
      <c:legendPos val="r"/>
      <c:layout>
        <c:manualLayout>
          <c:xMode val="edge"/>
          <c:yMode val="edge"/>
          <c:x val="0.89616073313576605"/>
          <c:y val="5.80860782698739E-2"/>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population et par genre</a:t>
            </a:r>
            <a:endParaRPr lang="fr-FR" sz="1200"/>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REMPLIR'!$G$331:$G$332</c:f>
              <c:numCache>
                <c:formatCode>0%</c:formatCode>
                <c:ptCount val="2"/>
                <c:pt idx="0">
                  <c:v>0</c:v>
                </c:pt>
                <c:pt idx="1">
                  <c:v>0</c:v>
                </c:pt>
              </c:numCache>
            </c:numRef>
          </c:val>
          <c:extLst>
            <c:ext xmlns:c16="http://schemas.microsoft.com/office/drawing/2014/chart" uri="{C3380CC4-5D6E-409C-BE32-E72D297353CC}">
              <c16:uniqueId val="{00000000-CA4F-44AC-BB34-0D10B023D531}"/>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REMPLIR'!$H$331:$H$332</c:f>
              <c:numCache>
                <c:formatCode>0%</c:formatCode>
                <c:ptCount val="2"/>
                <c:pt idx="0">
                  <c:v>0</c:v>
                </c:pt>
                <c:pt idx="1">
                  <c:v>0</c:v>
                </c:pt>
              </c:numCache>
            </c:numRef>
          </c:val>
          <c:extLst>
            <c:ext xmlns:c16="http://schemas.microsoft.com/office/drawing/2014/chart" uri="{C3380CC4-5D6E-409C-BE32-E72D297353CC}">
              <c16:uniqueId val="{00000001-CA4F-44AC-BB34-0D10B023D531}"/>
            </c:ext>
          </c:extLst>
        </c:ser>
        <c:dLbls>
          <c:showLegendKey val="0"/>
          <c:showVal val="1"/>
          <c:showCatName val="0"/>
          <c:showSerName val="0"/>
          <c:showPercent val="0"/>
          <c:showBubbleSize val="0"/>
        </c:dLbls>
        <c:gapWidth val="150"/>
        <c:axId val="337648840"/>
        <c:axId val="337649232"/>
      </c:barChart>
      <c:catAx>
        <c:axId val="337648840"/>
        <c:scaling>
          <c:orientation val="minMax"/>
        </c:scaling>
        <c:delete val="0"/>
        <c:axPos val="b"/>
        <c:numFmt formatCode="General" sourceLinked="0"/>
        <c:majorTickMark val="out"/>
        <c:minorTickMark val="none"/>
        <c:tickLblPos val="nextTo"/>
        <c:crossAx val="337649232"/>
        <c:crosses val="autoZero"/>
        <c:auto val="1"/>
        <c:lblAlgn val="ctr"/>
        <c:lblOffset val="100"/>
        <c:noMultiLvlLbl val="0"/>
      </c:catAx>
      <c:valAx>
        <c:axId val="33764923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337648840"/>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Nombre d'AT par population et par genre </a:t>
            </a: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
        <c:idx val="7"/>
        <c:dLbl>
          <c:idx val="0"/>
          <c:delete val="1"/>
          <c:extLst>
            <c:ext xmlns:c15="http://schemas.microsoft.com/office/drawing/2012/chart" uri="{CE6537A1-D6FC-4f65-9D91-7224C49458BB}"/>
          </c:extLst>
        </c:dLbl>
      </c:pivotFmt>
    </c:pivotFmts>
    <c:plotArea>
      <c:layout>
        <c:manualLayout>
          <c:layoutTarget val="inner"/>
          <c:xMode val="edge"/>
          <c:yMode val="edge"/>
          <c:x val="7.6668076996478193E-2"/>
          <c:y val="0.16935616002545101"/>
          <c:w val="0.89679803005595304"/>
          <c:h val="0.65497932076672205"/>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84AD-4A0A-A3DF-47587EFE3F3C}"/>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REMPLIR'!$C$316:$C$318</c:f>
              <c:strCache>
                <c:ptCount val="3"/>
                <c:pt idx="0">
                  <c:v>Filière Soignante</c:v>
                </c:pt>
                <c:pt idx="1">
                  <c:v>PNM </c:v>
                </c:pt>
                <c:pt idx="2">
                  <c:v>PM</c:v>
                </c:pt>
              </c:strCache>
            </c:strRef>
          </c:cat>
          <c:val>
            <c:numRef>
              <c:f>'DONNEES GENERIQUES A REMPLIR'!$D$316:$D$318</c:f>
              <c:numCache>
                <c:formatCode>General</c:formatCode>
                <c:ptCount val="3"/>
              </c:numCache>
            </c:numRef>
          </c:val>
          <c:extLst>
            <c:ext xmlns:c16="http://schemas.microsoft.com/office/drawing/2014/chart" uri="{C3380CC4-5D6E-409C-BE32-E72D297353CC}">
              <c16:uniqueId val="{00000001-84AD-4A0A-A3DF-47587EFE3F3C}"/>
            </c:ext>
          </c:extLst>
        </c:ser>
        <c:ser>
          <c:idx val="1"/>
          <c:order val="1"/>
          <c:tx>
            <c:strRef>
              <c:f>'DONNEES GENERIQUES A REMPLIR'!$E$7</c:f>
              <c:strCache>
                <c:ptCount val="1"/>
                <c:pt idx="0">
                  <c:v>H</c:v>
                </c:pt>
              </c:strCache>
            </c:strRef>
          </c:tx>
          <c:spPr>
            <a:solidFill>
              <a:srgbClr val="12609E"/>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84AD-4A0A-A3DF-47587EFE3F3C}"/>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REMPLIR'!$C$316:$C$318</c:f>
              <c:strCache>
                <c:ptCount val="3"/>
                <c:pt idx="0">
                  <c:v>Filière Soignante</c:v>
                </c:pt>
                <c:pt idx="1">
                  <c:v>PNM </c:v>
                </c:pt>
                <c:pt idx="2">
                  <c:v>PM</c:v>
                </c:pt>
              </c:strCache>
            </c:strRef>
          </c:cat>
          <c:val>
            <c:numRef>
              <c:f>'DONNEES GENERIQUES A REMPLIR'!$E$316:$E$318</c:f>
              <c:numCache>
                <c:formatCode>General</c:formatCode>
                <c:ptCount val="3"/>
              </c:numCache>
            </c:numRef>
          </c:val>
          <c:extLst>
            <c:ext xmlns:c16="http://schemas.microsoft.com/office/drawing/2014/chart" uri="{C3380CC4-5D6E-409C-BE32-E72D297353CC}">
              <c16:uniqueId val="{00000003-84AD-4A0A-A3DF-47587EFE3F3C}"/>
            </c:ext>
          </c:extLst>
        </c:ser>
        <c:dLbls>
          <c:dLblPos val="outEnd"/>
          <c:showLegendKey val="0"/>
          <c:showVal val="1"/>
          <c:showCatName val="0"/>
          <c:showSerName val="0"/>
          <c:showPercent val="0"/>
          <c:showBubbleSize val="0"/>
        </c:dLbls>
        <c:gapWidth val="150"/>
        <c:axId val="337650408"/>
        <c:axId val="339620936"/>
      </c:barChart>
      <c:catAx>
        <c:axId val="337650408"/>
        <c:scaling>
          <c:orientation val="minMax"/>
        </c:scaling>
        <c:delete val="0"/>
        <c:axPos val="b"/>
        <c:numFmt formatCode="General" sourceLinked="0"/>
        <c:majorTickMark val="out"/>
        <c:minorTickMark val="none"/>
        <c:tickLblPos val="nextTo"/>
        <c:crossAx val="339620936"/>
        <c:crosses val="autoZero"/>
        <c:auto val="1"/>
        <c:lblAlgn val="ctr"/>
        <c:lblOffset val="100"/>
        <c:noMultiLvlLbl val="0"/>
      </c:catAx>
      <c:valAx>
        <c:axId val="339620936"/>
        <c:scaling>
          <c:orientation val="minMax"/>
        </c:scaling>
        <c:delete val="0"/>
        <c:axPos val="l"/>
        <c:numFmt formatCode="General" sourceLinked="1"/>
        <c:majorTickMark val="out"/>
        <c:minorTickMark val="none"/>
        <c:tickLblPos val="nextTo"/>
        <c:crossAx val="3376504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Egalité Pro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REMPLIR'!$C$195:$C$199</c:f>
              <c:strCache>
                <c:ptCount val="5"/>
                <c:pt idx="0">
                  <c:v>Administrative (Nb de stagiaires appartenant à cette filière)</c:v>
                </c:pt>
                <c:pt idx="1">
                  <c:v>Soignante (Nb de stagiaires appartenant à cette filière)</c:v>
                </c:pt>
                <c:pt idx="2">
                  <c:v>Socio-Educative (Nb de stagiaires appartenant à cette filière)</c:v>
                </c:pt>
                <c:pt idx="3">
                  <c:v>Médico-Technique (Nb de stagiaires appartenant à cette filière)</c:v>
                </c:pt>
                <c:pt idx="4">
                  <c:v>Technique-Ouvrière (Nb de stagiaires appartenant à cette filière)</c:v>
                </c:pt>
              </c:strCache>
            </c:strRef>
          </c:cat>
          <c:val>
            <c:numRef>
              <c:f>'DONNEES GENERIQUES A REMPLIR'!$D$195:$D$199</c:f>
              <c:numCache>
                <c:formatCode>General</c:formatCode>
                <c:ptCount val="5"/>
              </c:numCache>
            </c:numRef>
          </c:val>
          <c:extLst>
            <c:ext xmlns:c16="http://schemas.microsoft.com/office/drawing/2014/chart" uri="{C3380CC4-5D6E-409C-BE32-E72D297353CC}">
              <c16:uniqueId val="{00000000-0F15-497B-BAEC-12879DEDCE55}"/>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REMPLIR'!$C$195:$C$199</c:f>
              <c:strCache>
                <c:ptCount val="5"/>
                <c:pt idx="0">
                  <c:v>Administrative (Nb de stagiaires appartenant à cette filière)</c:v>
                </c:pt>
                <c:pt idx="1">
                  <c:v>Soignante (Nb de stagiaires appartenant à cette filière)</c:v>
                </c:pt>
                <c:pt idx="2">
                  <c:v>Socio-Educative (Nb de stagiaires appartenant à cette filière)</c:v>
                </c:pt>
                <c:pt idx="3">
                  <c:v>Médico-Technique (Nb de stagiaires appartenant à cette filière)</c:v>
                </c:pt>
                <c:pt idx="4">
                  <c:v>Technique-Ouvrière (Nb de stagiaires appartenant à cette filière)</c:v>
                </c:pt>
              </c:strCache>
            </c:strRef>
          </c:cat>
          <c:val>
            <c:numRef>
              <c:f>'DONNEES GENERIQUES A REMPLIR'!$E$195:$E$199</c:f>
              <c:numCache>
                <c:formatCode>General</c:formatCode>
                <c:ptCount val="5"/>
              </c:numCache>
            </c:numRef>
          </c:val>
          <c:extLst>
            <c:ext xmlns:c16="http://schemas.microsoft.com/office/drawing/2014/chart" uri="{C3380CC4-5D6E-409C-BE32-E72D297353CC}">
              <c16:uniqueId val="{00000001-0F15-497B-BAEC-12879DEDCE55}"/>
            </c:ext>
          </c:extLst>
        </c:ser>
        <c:dLbls>
          <c:dLblPos val="outEnd"/>
          <c:showLegendKey val="0"/>
          <c:showVal val="1"/>
          <c:showCatName val="0"/>
          <c:showSerName val="0"/>
          <c:showPercent val="0"/>
          <c:showBubbleSize val="0"/>
        </c:dLbls>
        <c:gapWidth val="150"/>
        <c:axId val="339621328"/>
        <c:axId val="339621720"/>
      </c:barChart>
      <c:catAx>
        <c:axId val="339621328"/>
        <c:scaling>
          <c:orientation val="minMax"/>
        </c:scaling>
        <c:delete val="0"/>
        <c:axPos val="b"/>
        <c:numFmt formatCode="General" sourceLinked="0"/>
        <c:majorTickMark val="out"/>
        <c:minorTickMark val="none"/>
        <c:tickLblPos val="nextTo"/>
        <c:crossAx val="339621720"/>
        <c:crosses val="autoZero"/>
        <c:auto val="1"/>
        <c:lblAlgn val="ctr"/>
        <c:lblOffset val="100"/>
        <c:noMultiLvlLbl val="0"/>
      </c:catAx>
      <c:valAx>
        <c:axId val="33962172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132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Egalité Pro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REMPLIR'!$C$201:$C$203</c:f>
              <c:strCache>
                <c:ptCount val="3"/>
                <c:pt idx="0">
                  <c:v>Cat A (Nb de stagiaires appartenant à cette filière)</c:v>
                </c:pt>
                <c:pt idx="1">
                  <c:v>Cat B (Nb de stagiaires appartenant à cette filière)</c:v>
                </c:pt>
                <c:pt idx="2">
                  <c:v>Cat C (Nb de stagiaires appartenant à cette filière)</c:v>
                </c:pt>
              </c:strCache>
            </c:strRef>
          </c:cat>
          <c:val>
            <c:numRef>
              <c:f>'DONNEES GENERIQUES A REMPLIR'!$D$201:$D$203</c:f>
              <c:numCache>
                <c:formatCode>General</c:formatCode>
                <c:ptCount val="3"/>
              </c:numCache>
            </c:numRef>
          </c:val>
          <c:extLst>
            <c:ext xmlns:c16="http://schemas.microsoft.com/office/drawing/2014/chart" uri="{C3380CC4-5D6E-409C-BE32-E72D297353CC}">
              <c16:uniqueId val="{00000000-CCB2-4080-912D-1EDA182B18E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REMPLIR'!$C$201:$C$203</c:f>
              <c:strCache>
                <c:ptCount val="3"/>
                <c:pt idx="0">
                  <c:v>Cat A (Nb de stagiaires appartenant à cette filière)</c:v>
                </c:pt>
                <c:pt idx="1">
                  <c:v>Cat B (Nb de stagiaires appartenant à cette filière)</c:v>
                </c:pt>
                <c:pt idx="2">
                  <c:v>Cat C (Nb de stagiaires appartenant à cette filière)</c:v>
                </c:pt>
              </c:strCache>
            </c:strRef>
          </c:cat>
          <c:val>
            <c:numRef>
              <c:f>'DONNEES GENERIQUES A REMPLIR'!$E$201:$E$203</c:f>
              <c:numCache>
                <c:formatCode>General</c:formatCode>
                <c:ptCount val="3"/>
              </c:numCache>
            </c:numRef>
          </c:val>
          <c:extLst>
            <c:ext xmlns:c16="http://schemas.microsoft.com/office/drawing/2014/chart" uri="{C3380CC4-5D6E-409C-BE32-E72D297353CC}">
              <c16:uniqueId val="{00000001-CCB2-4080-912D-1EDA182B18EF}"/>
            </c:ext>
          </c:extLst>
        </c:ser>
        <c:dLbls>
          <c:dLblPos val="outEnd"/>
          <c:showLegendKey val="0"/>
          <c:showVal val="1"/>
          <c:showCatName val="0"/>
          <c:showSerName val="0"/>
          <c:showPercent val="0"/>
          <c:showBubbleSize val="0"/>
        </c:dLbls>
        <c:gapWidth val="150"/>
        <c:axId val="339622504"/>
        <c:axId val="339622896"/>
      </c:barChart>
      <c:catAx>
        <c:axId val="339622504"/>
        <c:scaling>
          <c:orientation val="minMax"/>
        </c:scaling>
        <c:delete val="0"/>
        <c:axPos val="b"/>
        <c:numFmt formatCode="General" sourceLinked="0"/>
        <c:majorTickMark val="out"/>
        <c:minorTickMark val="none"/>
        <c:tickLblPos val="nextTo"/>
        <c:crossAx val="339622896"/>
        <c:crosses val="autoZero"/>
        <c:auto val="1"/>
        <c:lblAlgn val="ctr"/>
        <c:lblOffset val="100"/>
        <c:noMultiLvlLbl val="0"/>
      </c:catAx>
      <c:valAx>
        <c:axId val="33962289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250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"Lutte contre les violences sexuelles et sexiste" par type de population</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REMPLIR'!$C$207:$C$210</c:f>
              <c:strCache>
                <c:ptCount val="4"/>
                <c:pt idx="0">
                  <c:v>Dirigeants et Encadrants ayant suivi la formation</c:v>
                </c:pt>
                <c:pt idx="1">
                  <c:v>Représentants du Personnel ayant suivi la formation</c:v>
                </c:pt>
                <c:pt idx="2">
                  <c:v>Personnel de la DRH et/ou Référents Egalité Diversité</c:v>
                </c:pt>
                <c:pt idx="3">
                  <c:v>Autre personnel ayant suivi cette formation</c:v>
                </c:pt>
              </c:strCache>
            </c:strRef>
          </c:cat>
          <c:val>
            <c:numRef>
              <c:f>'DONNEES GENERIQUES A REMPLIR'!$D$207:$D$210</c:f>
              <c:numCache>
                <c:formatCode>General</c:formatCode>
                <c:ptCount val="4"/>
              </c:numCache>
            </c:numRef>
          </c:val>
          <c:extLst>
            <c:ext xmlns:c16="http://schemas.microsoft.com/office/drawing/2014/chart" uri="{C3380CC4-5D6E-409C-BE32-E72D297353CC}">
              <c16:uniqueId val="{00000000-0330-480D-B652-225908F133F9}"/>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REMPLIR'!$C$207:$C$210</c:f>
              <c:strCache>
                <c:ptCount val="4"/>
                <c:pt idx="0">
                  <c:v>Dirigeants et Encadrants ayant suivi la formation</c:v>
                </c:pt>
                <c:pt idx="1">
                  <c:v>Représentants du Personnel ayant suivi la formation</c:v>
                </c:pt>
                <c:pt idx="2">
                  <c:v>Personnel de la DRH et/ou Référents Egalité Diversité</c:v>
                </c:pt>
                <c:pt idx="3">
                  <c:v>Autre personnel ayant suivi cette formation</c:v>
                </c:pt>
              </c:strCache>
            </c:strRef>
          </c:cat>
          <c:val>
            <c:numRef>
              <c:f>'DONNEES GENERIQUES A REMPLIR'!$E$207:$E$210</c:f>
              <c:numCache>
                <c:formatCode>General</c:formatCode>
                <c:ptCount val="4"/>
              </c:numCache>
            </c:numRef>
          </c:val>
          <c:extLst>
            <c:ext xmlns:c16="http://schemas.microsoft.com/office/drawing/2014/chart" uri="{C3380CC4-5D6E-409C-BE32-E72D297353CC}">
              <c16:uniqueId val="{00000001-0330-480D-B652-225908F133F9}"/>
            </c:ext>
          </c:extLst>
        </c:ser>
        <c:dLbls>
          <c:dLblPos val="outEnd"/>
          <c:showLegendKey val="0"/>
          <c:showVal val="1"/>
          <c:showCatName val="0"/>
          <c:showSerName val="0"/>
          <c:showPercent val="0"/>
          <c:showBubbleSize val="0"/>
        </c:dLbls>
        <c:gapWidth val="150"/>
        <c:axId val="339623680"/>
        <c:axId val="339624072"/>
      </c:barChart>
      <c:catAx>
        <c:axId val="339623680"/>
        <c:scaling>
          <c:orientation val="minMax"/>
        </c:scaling>
        <c:delete val="0"/>
        <c:axPos val="b"/>
        <c:numFmt formatCode="General" sourceLinked="0"/>
        <c:majorTickMark val="out"/>
        <c:minorTickMark val="none"/>
        <c:tickLblPos val="nextTo"/>
        <c:crossAx val="339624072"/>
        <c:crosses val="autoZero"/>
        <c:auto val="1"/>
        <c:lblAlgn val="ctr"/>
        <c:lblOffset val="100"/>
        <c:noMultiLvlLbl val="0"/>
      </c:catAx>
      <c:valAx>
        <c:axId val="33962407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368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refus de Promotion par Filière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REMPLIR'!$C$225:$C$229</c:f>
              <c:strCache>
                <c:ptCount val="5"/>
                <c:pt idx="0">
                  <c:v>Administrative (Nb de promotions refusées dans cette filière)</c:v>
                </c:pt>
                <c:pt idx="1">
                  <c:v>Soignante</c:v>
                </c:pt>
                <c:pt idx="2">
                  <c:v>Socio-Educative</c:v>
                </c:pt>
                <c:pt idx="3">
                  <c:v>Médico-Technique</c:v>
                </c:pt>
                <c:pt idx="4">
                  <c:v>Technique-Ouvrière</c:v>
                </c:pt>
              </c:strCache>
            </c:strRef>
          </c:cat>
          <c:val>
            <c:numRef>
              <c:f>'DONNEES GENERIQUES A REMPLIR'!$D$225:$D$229</c:f>
              <c:numCache>
                <c:formatCode>General</c:formatCode>
                <c:ptCount val="5"/>
              </c:numCache>
            </c:numRef>
          </c:val>
          <c:extLst>
            <c:ext xmlns:c16="http://schemas.microsoft.com/office/drawing/2014/chart" uri="{C3380CC4-5D6E-409C-BE32-E72D297353CC}">
              <c16:uniqueId val="{00000000-B676-4A26-87BD-9E5D3CCEBE9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REMPLIR'!$C$225:$C$229</c:f>
              <c:strCache>
                <c:ptCount val="5"/>
                <c:pt idx="0">
                  <c:v>Administrative (Nb de promotions refusées dans cette filière)</c:v>
                </c:pt>
                <c:pt idx="1">
                  <c:v>Soignante</c:v>
                </c:pt>
                <c:pt idx="2">
                  <c:v>Socio-Educative</c:v>
                </c:pt>
                <c:pt idx="3">
                  <c:v>Médico-Technique</c:v>
                </c:pt>
                <c:pt idx="4">
                  <c:v>Technique-Ouvrière</c:v>
                </c:pt>
              </c:strCache>
            </c:strRef>
          </c:cat>
          <c:val>
            <c:numRef>
              <c:f>'DONNEES GENERIQUES A REMPLIR'!$E$225:$E$229</c:f>
              <c:numCache>
                <c:formatCode>General</c:formatCode>
                <c:ptCount val="5"/>
              </c:numCache>
            </c:numRef>
          </c:val>
          <c:extLst>
            <c:ext xmlns:c16="http://schemas.microsoft.com/office/drawing/2014/chart" uri="{C3380CC4-5D6E-409C-BE32-E72D297353CC}">
              <c16:uniqueId val="{00000001-B676-4A26-87BD-9E5D3CCEBE97}"/>
            </c:ext>
          </c:extLst>
        </c:ser>
        <c:dLbls>
          <c:dLblPos val="outEnd"/>
          <c:showLegendKey val="0"/>
          <c:showVal val="1"/>
          <c:showCatName val="0"/>
          <c:showSerName val="0"/>
          <c:showPercent val="0"/>
          <c:showBubbleSize val="0"/>
        </c:dLbls>
        <c:gapWidth val="150"/>
        <c:axId val="339624856"/>
        <c:axId val="339625248"/>
      </c:barChart>
      <c:catAx>
        <c:axId val="339624856"/>
        <c:scaling>
          <c:orientation val="minMax"/>
        </c:scaling>
        <c:delete val="0"/>
        <c:axPos val="b"/>
        <c:numFmt formatCode="General" sourceLinked="0"/>
        <c:majorTickMark val="out"/>
        <c:minorTickMark val="none"/>
        <c:tickLblPos val="nextTo"/>
        <c:crossAx val="339625248"/>
        <c:crosses val="autoZero"/>
        <c:auto val="1"/>
        <c:lblAlgn val="ctr"/>
        <c:lblOffset val="100"/>
        <c:noMultiLvlLbl val="0"/>
      </c:catAx>
      <c:valAx>
        <c:axId val="33962524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48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refus de Promotion par Catégorie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REMPLIR'!$C$231:$C$233</c:f>
              <c:strCache>
                <c:ptCount val="3"/>
                <c:pt idx="0">
                  <c:v>Cat A (Nb de promotions refusées dans cette catégorie)</c:v>
                </c:pt>
                <c:pt idx="1">
                  <c:v>Cat B</c:v>
                </c:pt>
                <c:pt idx="2">
                  <c:v>Cat C</c:v>
                </c:pt>
              </c:strCache>
            </c:strRef>
          </c:cat>
          <c:val>
            <c:numRef>
              <c:f>'DONNEES GENERIQUES A REMPLIR'!$D$231:$D$233</c:f>
              <c:numCache>
                <c:formatCode>General</c:formatCode>
                <c:ptCount val="3"/>
              </c:numCache>
            </c:numRef>
          </c:val>
          <c:extLst>
            <c:ext xmlns:c16="http://schemas.microsoft.com/office/drawing/2014/chart" uri="{C3380CC4-5D6E-409C-BE32-E72D297353CC}">
              <c16:uniqueId val="{00000000-DA83-47AA-BD6D-6D436C208E89}"/>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REMPLIR'!$C$231:$C$233</c:f>
              <c:strCache>
                <c:ptCount val="3"/>
                <c:pt idx="0">
                  <c:v>Cat A (Nb de promotions refusées dans cette catégorie)</c:v>
                </c:pt>
                <c:pt idx="1">
                  <c:v>Cat B</c:v>
                </c:pt>
                <c:pt idx="2">
                  <c:v>Cat C</c:v>
                </c:pt>
              </c:strCache>
            </c:strRef>
          </c:cat>
          <c:val>
            <c:numRef>
              <c:f>'DONNEES GENERIQUES A REMPLIR'!$E$231:$E$233</c:f>
              <c:numCache>
                <c:formatCode>General</c:formatCode>
                <c:ptCount val="3"/>
              </c:numCache>
            </c:numRef>
          </c:val>
          <c:extLst>
            <c:ext xmlns:c16="http://schemas.microsoft.com/office/drawing/2014/chart" uri="{C3380CC4-5D6E-409C-BE32-E72D297353CC}">
              <c16:uniqueId val="{00000001-DA83-47AA-BD6D-6D436C208E89}"/>
            </c:ext>
          </c:extLst>
        </c:ser>
        <c:dLbls>
          <c:dLblPos val="outEnd"/>
          <c:showLegendKey val="0"/>
          <c:showVal val="1"/>
          <c:showCatName val="0"/>
          <c:showSerName val="0"/>
          <c:showPercent val="0"/>
          <c:showBubbleSize val="0"/>
        </c:dLbls>
        <c:gapWidth val="150"/>
        <c:axId val="339626032"/>
        <c:axId val="339626424"/>
      </c:barChart>
      <c:catAx>
        <c:axId val="339626032"/>
        <c:scaling>
          <c:orientation val="minMax"/>
        </c:scaling>
        <c:delete val="0"/>
        <c:axPos val="b"/>
        <c:numFmt formatCode="General" sourceLinked="0"/>
        <c:majorTickMark val="out"/>
        <c:minorTickMark val="none"/>
        <c:tickLblPos val="nextTo"/>
        <c:crossAx val="339626424"/>
        <c:crosses val="autoZero"/>
        <c:auto val="1"/>
        <c:lblAlgn val="ctr"/>
        <c:lblOffset val="100"/>
        <c:noMultiLvlLbl val="0"/>
      </c:catAx>
      <c:valAx>
        <c:axId val="3396264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603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Titularisations par filière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REMPLIR'!$C$236:$C$240</c:f>
              <c:strCache>
                <c:ptCount val="5"/>
                <c:pt idx="0">
                  <c:v>Administrative</c:v>
                </c:pt>
                <c:pt idx="1">
                  <c:v>Soignante</c:v>
                </c:pt>
                <c:pt idx="2">
                  <c:v>Socio-Educative</c:v>
                </c:pt>
                <c:pt idx="3">
                  <c:v>Médico-Technique</c:v>
                </c:pt>
                <c:pt idx="4">
                  <c:v>Technique-Ouvrière</c:v>
                </c:pt>
              </c:strCache>
            </c:strRef>
          </c:cat>
          <c:val>
            <c:numRef>
              <c:f>'DONNEES GENERIQUES A REMPLIR'!$D$236:$D$240</c:f>
              <c:numCache>
                <c:formatCode>General</c:formatCode>
                <c:ptCount val="5"/>
              </c:numCache>
            </c:numRef>
          </c:val>
          <c:extLst>
            <c:ext xmlns:c16="http://schemas.microsoft.com/office/drawing/2014/chart" uri="{C3380CC4-5D6E-409C-BE32-E72D297353CC}">
              <c16:uniqueId val="{00000000-D228-43F8-8AF1-AEB5632FF56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REMPLIR'!$C$236:$C$240</c:f>
              <c:strCache>
                <c:ptCount val="5"/>
                <c:pt idx="0">
                  <c:v>Administrative</c:v>
                </c:pt>
                <c:pt idx="1">
                  <c:v>Soignante</c:v>
                </c:pt>
                <c:pt idx="2">
                  <c:v>Socio-Educative</c:v>
                </c:pt>
                <c:pt idx="3">
                  <c:v>Médico-Technique</c:v>
                </c:pt>
                <c:pt idx="4">
                  <c:v>Technique-Ouvrière</c:v>
                </c:pt>
              </c:strCache>
            </c:strRef>
          </c:cat>
          <c:val>
            <c:numRef>
              <c:f>'DONNEES GENERIQUES A REMPLIR'!$E$236:$E$240</c:f>
              <c:numCache>
                <c:formatCode>General</c:formatCode>
                <c:ptCount val="5"/>
              </c:numCache>
            </c:numRef>
          </c:val>
          <c:extLst>
            <c:ext xmlns:c16="http://schemas.microsoft.com/office/drawing/2014/chart" uri="{C3380CC4-5D6E-409C-BE32-E72D297353CC}">
              <c16:uniqueId val="{00000001-D228-43F8-8AF1-AEB5632FF567}"/>
            </c:ext>
          </c:extLst>
        </c:ser>
        <c:dLbls>
          <c:dLblPos val="outEnd"/>
          <c:showLegendKey val="0"/>
          <c:showVal val="1"/>
          <c:showCatName val="0"/>
          <c:showSerName val="0"/>
          <c:showPercent val="0"/>
          <c:showBubbleSize val="0"/>
        </c:dLbls>
        <c:gapWidth val="150"/>
        <c:axId val="339627208"/>
        <c:axId val="339627600"/>
      </c:barChart>
      <c:catAx>
        <c:axId val="339627208"/>
        <c:scaling>
          <c:orientation val="minMax"/>
        </c:scaling>
        <c:delete val="0"/>
        <c:axPos val="b"/>
        <c:numFmt formatCode="General" sourceLinked="0"/>
        <c:majorTickMark val="out"/>
        <c:minorTickMark val="none"/>
        <c:tickLblPos val="nextTo"/>
        <c:crossAx val="339627600"/>
        <c:crosses val="autoZero"/>
        <c:auto val="1"/>
        <c:lblAlgn val="ctr"/>
        <c:lblOffset val="100"/>
        <c:noMultiLvlLbl val="0"/>
      </c:catAx>
      <c:valAx>
        <c:axId val="3396276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72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Titularisations par Catégorie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REMPLIR'!$C$242:$C$244</c:f>
              <c:strCache>
                <c:ptCount val="3"/>
                <c:pt idx="0">
                  <c:v>Cat A</c:v>
                </c:pt>
                <c:pt idx="1">
                  <c:v>Cat B</c:v>
                </c:pt>
                <c:pt idx="2">
                  <c:v>Cat C</c:v>
                </c:pt>
              </c:strCache>
            </c:strRef>
          </c:cat>
          <c:val>
            <c:numRef>
              <c:f>'DONNEES GENERIQUES A REMPLIR'!$D$242:$D$244</c:f>
              <c:numCache>
                <c:formatCode>General</c:formatCode>
                <c:ptCount val="3"/>
              </c:numCache>
            </c:numRef>
          </c:val>
          <c:extLst>
            <c:ext xmlns:c16="http://schemas.microsoft.com/office/drawing/2014/chart" uri="{C3380CC4-5D6E-409C-BE32-E72D297353CC}">
              <c16:uniqueId val="{00000000-9524-4747-A884-911128618DE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REMPLIR'!$C$242:$C$244</c:f>
              <c:strCache>
                <c:ptCount val="3"/>
                <c:pt idx="0">
                  <c:v>Cat A</c:v>
                </c:pt>
                <c:pt idx="1">
                  <c:v>Cat B</c:v>
                </c:pt>
                <c:pt idx="2">
                  <c:v>Cat C</c:v>
                </c:pt>
              </c:strCache>
            </c:strRef>
          </c:cat>
          <c:val>
            <c:numRef>
              <c:f>'DONNEES GENERIQUES A REMPLIR'!$E$242:$E$244</c:f>
              <c:numCache>
                <c:formatCode>General</c:formatCode>
                <c:ptCount val="3"/>
              </c:numCache>
            </c:numRef>
          </c:val>
          <c:extLst>
            <c:ext xmlns:c16="http://schemas.microsoft.com/office/drawing/2014/chart" uri="{C3380CC4-5D6E-409C-BE32-E72D297353CC}">
              <c16:uniqueId val="{00000001-9524-4747-A884-911128618DEC}"/>
            </c:ext>
          </c:extLst>
        </c:ser>
        <c:dLbls>
          <c:dLblPos val="outEnd"/>
          <c:showLegendKey val="0"/>
          <c:showVal val="1"/>
          <c:showCatName val="0"/>
          <c:showSerName val="0"/>
          <c:showPercent val="0"/>
          <c:showBubbleSize val="0"/>
        </c:dLbls>
        <c:gapWidth val="150"/>
        <c:axId val="339628384"/>
        <c:axId val="339628776"/>
      </c:barChart>
      <c:catAx>
        <c:axId val="339628384"/>
        <c:scaling>
          <c:orientation val="minMax"/>
        </c:scaling>
        <c:delete val="0"/>
        <c:axPos val="b"/>
        <c:numFmt formatCode="General" sourceLinked="0"/>
        <c:majorTickMark val="out"/>
        <c:minorTickMark val="none"/>
        <c:tickLblPos val="nextTo"/>
        <c:crossAx val="339628776"/>
        <c:crosses val="autoZero"/>
        <c:auto val="1"/>
        <c:lblAlgn val="ctr"/>
        <c:lblOffset val="100"/>
        <c:noMultiLvlLbl val="0"/>
      </c:catAx>
      <c:valAx>
        <c:axId val="33962877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838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Composition des Jurys de l'année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REMPLIR'!$C$247:$C$251</c:f>
              <c:strCache>
                <c:ptCount val="5"/>
                <c:pt idx="0">
                  <c:v>Jury 1</c:v>
                </c:pt>
                <c:pt idx="1">
                  <c:v>Jury 2</c:v>
                </c:pt>
                <c:pt idx="2">
                  <c:v>Jury 3</c:v>
                </c:pt>
                <c:pt idx="3">
                  <c:v>Jury 4</c:v>
                </c:pt>
                <c:pt idx="4">
                  <c:v>Jury 5</c:v>
                </c:pt>
              </c:strCache>
            </c:strRef>
          </c:cat>
          <c:val>
            <c:numRef>
              <c:f>'DONNEES GENERIQUES A REMPLIR'!$D$247:$D$251</c:f>
              <c:numCache>
                <c:formatCode>General</c:formatCode>
                <c:ptCount val="5"/>
              </c:numCache>
            </c:numRef>
          </c:val>
          <c:extLst>
            <c:ext xmlns:c16="http://schemas.microsoft.com/office/drawing/2014/chart" uri="{C3380CC4-5D6E-409C-BE32-E72D297353CC}">
              <c16:uniqueId val="{00000000-D778-403C-AA13-CEFAC2A83713}"/>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REMPLIR'!$C$247:$C$251</c:f>
              <c:strCache>
                <c:ptCount val="5"/>
                <c:pt idx="0">
                  <c:v>Jury 1</c:v>
                </c:pt>
                <c:pt idx="1">
                  <c:v>Jury 2</c:v>
                </c:pt>
                <c:pt idx="2">
                  <c:v>Jury 3</c:v>
                </c:pt>
                <c:pt idx="3">
                  <c:v>Jury 4</c:v>
                </c:pt>
                <c:pt idx="4">
                  <c:v>Jury 5</c:v>
                </c:pt>
              </c:strCache>
            </c:strRef>
          </c:cat>
          <c:val>
            <c:numRef>
              <c:f>'DONNEES GENERIQUES A REMPLIR'!$E$247:$E$251</c:f>
              <c:numCache>
                <c:formatCode>General</c:formatCode>
                <c:ptCount val="5"/>
              </c:numCache>
            </c:numRef>
          </c:val>
          <c:extLst>
            <c:ext xmlns:c16="http://schemas.microsoft.com/office/drawing/2014/chart" uri="{C3380CC4-5D6E-409C-BE32-E72D297353CC}">
              <c16:uniqueId val="{00000001-D778-403C-AA13-CEFAC2A83713}"/>
            </c:ext>
          </c:extLst>
        </c:ser>
        <c:dLbls>
          <c:dLblPos val="outEnd"/>
          <c:showLegendKey val="0"/>
          <c:showVal val="1"/>
          <c:showCatName val="0"/>
          <c:showSerName val="0"/>
          <c:showPercent val="0"/>
          <c:showBubbleSize val="0"/>
        </c:dLbls>
        <c:gapWidth val="150"/>
        <c:axId val="339629560"/>
        <c:axId val="339629952"/>
      </c:barChart>
      <c:catAx>
        <c:axId val="339629560"/>
        <c:scaling>
          <c:orientation val="minMax"/>
        </c:scaling>
        <c:delete val="0"/>
        <c:axPos val="b"/>
        <c:numFmt formatCode="General" sourceLinked="0"/>
        <c:majorTickMark val="out"/>
        <c:minorTickMark val="none"/>
        <c:tickLblPos val="nextTo"/>
        <c:crossAx val="339629952"/>
        <c:crosses val="autoZero"/>
        <c:auto val="1"/>
        <c:lblAlgn val="ctr"/>
        <c:lblOffset val="100"/>
        <c:noMultiLvlLbl val="0"/>
      </c:catAx>
      <c:valAx>
        <c:axId val="3396299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95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Alternance des genres dans la Présidence des Jurys</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cat>
            <c:strRef>
              <c:f>'DONNEES GENERIQUES A REMPLIR'!$C$253:$C$257</c:f>
              <c:strCache>
                <c:ptCount val="5"/>
                <c:pt idx="0">
                  <c:v>Présidence Jury 1</c:v>
                </c:pt>
                <c:pt idx="1">
                  <c:v>Présidence Jury 2</c:v>
                </c:pt>
                <c:pt idx="2">
                  <c:v>Présidence Jury 3</c:v>
                </c:pt>
                <c:pt idx="3">
                  <c:v>Présidence Jury 4</c:v>
                </c:pt>
                <c:pt idx="4">
                  <c:v>Présidence Jury 5</c:v>
                </c:pt>
              </c:strCache>
            </c:strRef>
          </c:cat>
          <c:val>
            <c:numRef>
              <c:f>'DONNEES GENERIQUES A REMPLIR'!$D$253:$D$257</c:f>
              <c:numCache>
                <c:formatCode>General</c:formatCode>
                <c:ptCount val="5"/>
              </c:numCache>
            </c:numRef>
          </c:val>
          <c:extLst>
            <c:ext xmlns:c16="http://schemas.microsoft.com/office/drawing/2014/chart" uri="{C3380CC4-5D6E-409C-BE32-E72D297353CC}">
              <c16:uniqueId val="{00000000-7895-4210-A39B-633DB0EB7FD0}"/>
            </c:ext>
          </c:extLst>
        </c:ser>
        <c:ser>
          <c:idx val="1"/>
          <c:order val="1"/>
          <c:tx>
            <c:strRef>
              <c:f>'DONNEES GENERIQUES A REMPLIR'!$E$7</c:f>
              <c:strCache>
                <c:ptCount val="1"/>
                <c:pt idx="0">
                  <c:v>H</c:v>
                </c:pt>
              </c:strCache>
            </c:strRef>
          </c:tx>
          <c:spPr>
            <a:solidFill>
              <a:srgbClr val="12609E"/>
            </a:solidFill>
          </c:spPr>
          <c:invertIfNegative val="0"/>
          <c:cat>
            <c:strRef>
              <c:f>'DONNEES GENERIQUES A REMPLIR'!$C$253:$C$257</c:f>
              <c:strCache>
                <c:ptCount val="5"/>
                <c:pt idx="0">
                  <c:v>Présidence Jury 1</c:v>
                </c:pt>
                <c:pt idx="1">
                  <c:v>Présidence Jury 2</c:v>
                </c:pt>
                <c:pt idx="2">
                  <c:v>Présidence Jury 3</c:v>
                </c:pt>
                <c:pt idx="3">
                  <c:v>Présidence Jury 4</c:v>
                </c:pt>
                <c:pt idx="4">
                  <c:v>Présidence Jury 5</c:v>
                </c:pt>
              </c:strCache>
            </c:strRef>
          </c:cat>
          <c:val>
            <c:numRef>
              <c:f>'DONNEES GENERIQUES A REMPLIR'!$E$253:$E$257</c:f>
              <c:numCache>
                <c:formatCode>General</c:formatCode>
                <c:ptCount val="5"/>
              </c:numCache>
            </c:numRef>
          </c:val>
          <c:extLst>
            <c:ext xmlns:c16="http://schemas.microsoft.com/office/drawing/2014/chart" uri="{C3380CC4-5D6E-409C-BE32-E72D297353CC}">
              <c16:uniqueId val="{00000001-7895-4210-A39B-633DB0EB7FD0}"/>
            </c:ext>
          </c:extLst>
        </c:ser>
        <c:dLbls>
          <c:showLegendKey val="0"/>
          <c:showVal val="0"/>
          <c:showCatName val="0"/>
          <c:showSerName val="0"/>
          <c:showPercent val="0"/>
          <c:showBubbleSize val="0"/>
        </c:dLbls>
        <c:gapWidth val="21"/>
        <c:overlap val="100"/>
        <c:axId val="339631128"/>
        <c:axId val="339630736"/>
      </c:barChart>
      <c:valAx>
        <c:axId val="339630736"/>
        <c:scaling>
          <c:orientation val="minMax"/>
        </c:scaling>
        <c:delete val="1"/>
        <c:axPos val="l"/>
        <c:numFmt formatCode="0" sourceLinked="0"/>
        <c:majorTickMark val="out"/>
        <c:minorTickMark val="none"/>
        <c:tickLblPos val="nextTo"/>
        <c:crossAx val="339631128"/>
        <c:crosses val="autoZero"/>
        <c:crossBetween val="between"/>
      </c:valAx>
      <c:catAx>
        <c:axId val="339631128"/>
        <c:scaling>
          <c:orientation val="minMax"/>
        </c:scaling>
        <c:delete val="0"/>
        <c:axPos val="b"/>
        <c:numFmt formatCode="General" sourceLinked="0"/>
        <c:majorTickMark val="out"/>
        <c:minorTickMark val="none"/>
        <c:tickLblPos val="nextTo"/>
        <c:crossAx val="339630736"/>
        <c:crosses val="autoZero"/>
        <c:auto val="1"/>
        <c:lblAlgn val="ctr"/>
        <c:lblOffset val="100"/>
        <c:noMultiLvlLbl val="0"/>
      </c:cat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genrée des Emplois et Corps d'Encadrement Supérieur et de Direction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REMPLIR'!$C$264:$C$268</c:f>
              <c:strCache>
                <c:ptCount val="5"/>
                <c:pt idx="0">
                  <c:v>Administrative</c:v>
                </c:pt>
                <c:pt idx="1">
                  <c:v>Soignante</c:v>
                </c:pt>
                <c:pt idx="2">
                  <c:v>Socio-Educative</c:v>
                </c:pt>
                <c:pt idx="3">
                  <c:v>Médico-Technique</c:v>
                </c:pt>
                <c:pt idx="4">
                  <c:v>Technique-Ouvrière</c:v>
                </c:pt>
              </c:strCache>
            </c:strRef>
          </c:cat>
          <c:val>
            <c:numRef>
              <c:f>'DONNEES GENERIQUES A REMPLIR'!$D$264:$D$268</c:f>
              <c:numCache>
                <c:formatCode>General</c:formatCode>
                <c:ptCount val="5"/>
              </c:numCache>
            </c:numRef>
          </c:val>
          <c:extLst>
            <c:ext xmlns:c16="http://schemas.microsoft.com/office/drawing/2014/chart" uri="{C3380CC4-5D6E-409C-BE32-E72D297353CC}">
              <c16:uniqueId val="{00000000-24C8-4493-B977-73CFF8A60C42}"/>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REMPLIR'!$C$264:$C$268</c:f>
              <c:strCache>
                <c:ptCount val="5"/>
                <c:pt idx="0">
                  <c:v>Administrative</c:v>
                </c:pt>
                <c:pt idx="1">
                  <c:v>Soignante</c:v>
                </c:pt>
                <c:pt idx="2">
                  <c:v>Socio-Educative</c:v>
                </c:pt>
                <c:pt idx="3">
                  <c:v>Médico-Technique</c:v>
                </c:pt>
                <c:pt idx="4">
                  <c:v>Technique-Ouvrière</c:v>
                </c:pt>
              </c:strCache>
            </c:strRef>
          </c:cat>
          <c:val>
            <c:numRef>
              <c:f>'DONNEES GENERIQUES A REMPLIR'!$E$264:$E$268</c:f>
              <c:numCache>
                <c:formatCode>General</c:formatCode>
                <c:ptCount val="5"/>
              </c:numCache>
            </c:numRef>
          </c:val>
          <c:extLst>
            <c:ext xmlns:c16="http://schemas.microsoft.com/office/drawing/2014/chart" uri="{C3380CC4-5D6E-409C-BE32-E72D297353CC}">
              <c16:uniqueId val="{00000001-24C8-4493-B977-73CFF8A60C42}"/>
            </c:ext>
          </c:extLst>
        </c:ser>
        <c:dLbls>
          <c:dLblPos val="outEnd"/>
          <c:showLegendKey val="0"/>
          <c:showVal val="1"/>
          <c:showCatName val="0"/>
          <c:showSerName val="0"/>
          <c:showPercent val="0"/>
          <c:showBubbleSize val="0"/>
        </c:dLbls>
        <c:gapWidth val="150"/>
        <c:axId val="339631912"/>
        <c:axId val="339632304"/>
      </c:barChart>
      <c:catAx>
        <c:axId val="339631912"/>
        <c:scaling>
          <c:orientation val="minMax"/>
        </c:scaling>
        <c:delete val="0"/>
        <c:axPos val="b"/>
        <c:numFmt formatCode="General" sourceLinked="0"/>
        <c:majorTickMark val="out"/>
        <c:minorTickMark val="none"/>
        <c:tickLblPos val="nextTo"/>
        <c:crossAx val="339632304"/>
        <c:crosses val="autoZero"/>
        <c:auto val="1"/>
        <c:lblAlgn val="ctr"/>
        <c:lblOffset val="100"/>
        <c:noMultiLvlLbl val="0"/>
      </c:catAx>
      <c:valAx>
        <c:axId val="33963230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33963191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REMPLIR'!$C$21:$C$23</c:f>
              <c:strCache>
                <c:ptCount val="3"/>
                <c:pt idx="0">
                  <c:v>Titulaires-stagiaires</c:v>
                </c:pt>
                <c:pt idx="1">
                  <c:v>CDI</c:v>
                </c:pt>
                <c:pt idx="2">
                  <c:v>CDD</c:v>
                </c:pt>
              </c:strCache>
            </c:strRef>
          </c:cat>
          <c:val>
            <c:numRef>
              <c:f>'DONNEES GENERIQUES A REMPLIR'!$D$21:$D$23</c:f>
              <c:numCache>
                <c:formatCode>0.0</c:formatCode>
                <c:ptCount val="3"/>
              </c:numCache>
            </c:numRef>
          </c:val>
          <c:extLst>
            <c:ext xmlns:c16="http://schemas.microsoft.com/office/drawing/2014/chart" uri="{C3380CC4-5D6E-409C-BE32-E72D297353CC}">
              <c16:uniqueId val="{00000000-E356-4418-AE89-426C6D6B054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REMPLIR'!$C$21:$C$23</c:f>
              <c:strCache>
                <c:ptCount val="3"/>
                <c:pt idx="0">
                  <c:v>Titulaires-stagiaires</c:v>
                </c:pt>
                <c:pt idx="1">
                  <c:v>CDI</c:v>
                </c:pt>
                <c:pt idx="2">
                  <c:v>CDD</c:v>
                </c:pt>
              </c:strCache>
            </c:strRef>
          </c:cat>
          <c:val>
            <c:numRef>
              <c:f>'DONNEES GENERIQUES A REMPLIR'!$E$21:$E$23</c:f>
              <c:numCache>
                <c:formatCode>0.0</c:formatCode>
                <c:ptCount val="3"/>
              </c:numCache>
            </c:numRef>
          </c:val>
          <c:extLst>
            <c:ext xmlns:c16="http://schemas.microsoft.com/office/drawing/2014/chart" uri="{C3380CC4-5D6E-409C-BE32-E72D297353CC}">
              <c16:uniqueId val="{00000001-E356-4418-AE89-426C6D6B0546}"/>
            </c:ext>
          </c:extLst>
        </c:ser>
        <c:dLbls>
          <c:dLblPos val="outEnd"/>
          <c:showLegendKey val="0"/>
          <c:showVal val="1"/>
          <c:showCatName val="0"/>
          <c:showSerName val="0"/>
          <c:showPercent val="0"/>
          <c:showBubbleSize val="0"/>
        </c:dLbls>
        <c:gapWidth val="150"/>
        <c:axId val="339633088"/>
        <c:axId val="339633480"/>
      </c:barChart>
      <c:catAx>
        <c:axId val="339633088"/>
        <c:scaling>
          <c:orientation val="minMax"/>
        </c:scaling>
        <c:delete val="0"/>
        <c:axPos val="b"/>
        <c:numFmt formatCode="General" sourceLinked="0"/>
        <c:majorTickMark val="out"/>
        <c:minorTickMark val="none"/>
        <c:tickLblPos val="nextTo"/>
        <c:crossAx val="339633480"/>
        <c:crosses val="autoZero"/>
        <c:auto val="1"/>
        <c:lblAlgn val="ctr"/>
        <c:lblOffset val="100"/>
        <c:noMultiLvlLbl val="0"/>
      </c:catAx>
      <c:valAx>
        <c:axId val="339633480"/>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30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REMPLIR'!$C$17:$C$19</c:f>
              <c:strCache>
                <c:ptCount val="3"/>
                <c:pt idx="0">
                  <c:v>PH Temps Plein</c:v>
                </c:pt>
                <c:pt idx="1">
                  <c:v>PH Temps Partiel</c:v>
                </c:pt>
                <c:pt idx="2">
                  <c:v>Autres PM</c:v>
                </c:pt>
              </c:strCache>
            </c:strRef>
          </c:cat>
          <c:val>
            <c:numRef>
              <c:f>'DONNEES GENERIQUES A REMPLIR'!$D$17:$D$19</c:f>
              <c:numCache>
                <c:formatCode>0.0</c:formatCode>
                <c:ptCount val="3"/>
              </c:numCache>
            </c:numRef>
          </c:val>
          <c:extLst>
            <c:ext xmlns:c16="http://schemas.microsoft.com/office/drawing/2014/chart" uri="{C3380CC4-5D6E-409C-BE32-E72D297353CC}">
              <c16:uniqueId val="{00000000-F93F-4187-96CC-BA488B36CC8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REMPLIR'!$C$17:$C$19</c:f>
              <c:strCache>
                <c:ptCount val="3"/>
                <c:pt idx="0">
                  <c:v>PH Temps Plein</c:v>
                </c:pt>
                <c:pt idx="1">
                  <c:v>PH Temps Partiel</c:v>
                </c:pt>
                <c:pt idx="2">
                  <c:v>Autres PM</c:v>
                </c:pt>
              </c:strCache>
            </c:strRef>
          </c:cat>
          <c:val>
            <c:numRef>
              <c:f>'DONNEES GENERIQUES A REMPLIR'!$E$17:$E$19</c:f>
              <c:numCache>
                <c:formatCode>0.0</c:formatCode>
                <c:ptCount val="3"/>
              </c:numCache>
            </c:numRef>
          </c:val>
          <c:extLst>
            <c:ext xmlns:c16="http://schemas.microsoft.com/office/drawing/2014/chart" uri="{C3380CC4-5D6E-409C-BE32-E72D297353CC}">
              <c16:uniqueId val="{00000001-F93F-4187-96CC-BA488B36CC8F}"/>
            </c:ext>
          </c:extLst>
        </c:ser>
        <c:dLbls>
          <c:dLblPos val="outEnd"/>
          <c:showLegendKey val="0"/>
          <c:showVal val="1"/>
          <c:showCatName val="0"/>
          <c:showSerName val="0"/>
          <c:showPercent val="0"/>
          <c:showBubbleSize val="0"/>
        </c:dLbls>
        <c:gapWidth val="150"/>
        <c:axId val="339634656"/>
        <c:axId val="339635048"/>
      </c:barChart>
      <c:catAx>
        <c:axId val="339634656"/>
        <c:scaling>
          <c:orientation val="minMax"/>
        </c:scaling>
        <c:delete val="0"/>
        <c:axPos val="b"/>
        <c:numFmt formatCode="General" sourceLinked="0"/>
        <c:majorTickMark val="out"/>
        <c:minorTickMark val="none"/>
        <c:tickLblPos val="nextTo"/>
        <c:crossAx val="339635048"/>
        <c:crosses val="autoZero"/>
        <c:auto val="1"/>
        <c:lblAlgn val="ctr"/>
        <c:lblOffset val="100"/>
        <c:noMultiLvlLbl val="0"/>
      </c:catAx>
      <c:valAx>
        <c:axId val="339635048"/>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46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REMPLIR'!$C$35:$C$39</c:f>
              <c:strCache>
                <c:ptCount val="5"/>
                <c:pt idx="0">
                  <c:v>Administrative</c:v>
                </c:pt>
                <c:pt idx="1">
                  <c:v>Soignante</c:v>
                </c:pt>
                <c:pt idx="2">
                  <c:v>Socio-Educative</c:v>
                </c:pt>
                <c:pt idx="3">
                  <c:v>Médico-Technique</c:v>
                </c:pt>
                <c:pt idx="4">
                  <c:v>Technique-Ouvrière</c:v>
                </c:pt>
              </c:strCache>
            </c:strRef>
          </c:cat>
          <c:val>
            <c:numRef>
              <c:f>'DONNEES GENERIQUES A REMPLIR'!$D$35:$D$39</c:f>
              <c:numCache>
                <c:formatCode>0.0</c:formatCode>
                <c:ptCount val="5"/>
              </c:numCache>
            </c:numRef>
          </c:val>
          <c:extLst>
            <c:ext xmlns:c16="http://schemas.microsoft.com/office/drawing/2014/chart" uri="{C3380CC4-5D6E-409C-BE32-E72D297353CC}">
              <c16:uniqueId val="{00000000-FFB2-4459-8CA3-7EBFBCCA4CF4}"/>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REMPLIR'!$C$35:$C$39</c:f>
              <c:strCache>
                <c:ptCount val="5"/>
                <c:pt idx="0">
                  <c:v>Administrative</c:v>
                </c:pt>
                <c:pt idx="1">
                  <c:v>Soignante</c:v>
                </c:pt>
                <c:pt idx="2">
                  <c:v>Socio-Educative</c:v>
                </c:pt>
                <c:pt idx="3">
                  <c:v>Médico-Technique</c:v>
                </c:pt>
                <c:pt idx="4">
                  <c:v>Technique-Ouvrière</c:v>
                </c:pt>
              </c:strCache>
            </c:strRef>
          </c:cat>
          <c:val>
            <c:numRef>
              <c:f>'DONNEES GENERIQUES A REMPLIR'!$E$35:$E$39</c:f>
              <c:numCache>
                <c:formatCode>0.0</c:formatCode>
                <c:ptCount val="5"/>
              </c:numCache>
            </c:numRef>
          </c:val>
          <c:extLst>
            <c:ext xmlns:c16="http://schemas.microsoft.com/office/drawing/2014/chart" uri="{C3380CC4-5D6E-409C-BE32-E72D297353CC}">
              <c16:uniqueId val="{00000001-FFB2-4459-8CA3-7EBFBCCA4CF4}"/>
            </c:ext>
          </c:extLst>
        </c:ser>
        <c:dLbls>
          <c:dLblPos val="outEnd"/>
          <c:showLegendKey val="0"/>
          <c:showVal val="1"/>
          <c:showCatName val="0"/>
          <c:showSerName val="0"/>
          <c:showPercent val="0"/>
          <c:showBubbleSize val="0"/>
        </c:dLbls>
        <c:gapWidth val="150"/>
        <c:axId val="339635440"/>
        <c:axId val="339635832"/>
      </c:barChart>
      <c:catAx>
        <c:axId val="339635440"/>
        <c:scaling>
          <c:orientation val="minMax"/>
        </c:scaling>
        <c:delete val="0"/>
        <c:axPos val="b"/>
        <c:numFmt formatCode="General" sourceLinked="0"/>
        <c:majorTickMark val="out"/>
        <c:minorTickMark val="none"/>
        <c:tickLblPos val="nextTo"/>
        <c:crossAx val="339635832"/>
        <c:crosses val="autoZero"/>
        <c:auto val="1"/>
        <c:lblAlgn val="ctr"/>
        <c:lblOffset val="100"/>
        <c:noMultiLvlLbl val="0"/>
      </c:catAx>
      <c:valAx>
        <c:axId val="339635832"/>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544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REMPLIR'!$C$31:$C$33</c:f>
              <c:strCache>
                <c:ptCount val="3"/>
                <c:pt idx="0">
                  <c:v>Cat A</c:v>
                </c:pt>
                <c:pt idx="1">
                  <c:v>Cat B</c:v>
                </c:pt>
                <c:pt idx="2">
                  <c:v>Cat C</c:v>
                </c:pt>
              </c:strCache>
            </c:strRef>
          </c:cat>
          <c:val>
            <c:numRef>
              <c:f>'DONNEES GENERIQUES A REMPLIR'!$D$31:$D$33</c:f>
              <c:numCache>
                <c:formatCode>0.0</c:formatCode>
                <c:ptCount val="3"/>
              </c:numCache>
            </c:numRef>
          </c:val>
          <c:extLst>
            <c:ext xmlns:c16="http://schemas.microsoft.com/office/drawing/2014/chart" uri="{C3380CC4-5D6E-409C-BE32-E72D297353CC}">
              <c16:uniqueId val="{00000000-78EA-451E-B8CD-813545B0CE6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REMPLIR'!$C$31:$C$33</c:f>
              <c:strCache>
                <c:ptCount val="3"/>
                <c:pt idx="0">
                  <c:v>Cat A</c:v>
                </c:pt>
                <c:pt idx="1">
                  <c:v>Cat B</c:v>
                </c:pt>
                <c:pt idx="2">
                  <c:v>Cat C</c:v>
                </c:pt>
              </c:strCache>
            </c:strRef>
          </c:cat>
          <c:val>
            <c:numRef>
              <c:f>'DONNEES GENERIQUES A REMPLIR'!$E$31:$E$33</c:f>
              <c:numCache>
                <c:formatCode>0.0</c:formatCode>
                <c:ptCount val="3"/>
              </c:numCache>
            </c:numRef>
          </c:val>
          <c:extLst>
            <c:ext xmlns:c16="http://schemas.microsoft.com/office/drawing/2014/chart" uri="{C3380CC4-5D6E-409C-BE32-E72D297353CC}">
              <c16:uniqueId val="{00000001-78EA-451E-B8CD-813545B0CE60}"/>
            </c:ext>
          </c:extLst>
        </c:ser>
        <c:dLbls>
          <c:dLblPos val="outEnd"/>
          <c:showLegendKey val="0"/>
          <c:showVal val="1"/>
          <c:showCatName val="0"/>
          <c:showSerName val="0"/>
          <c:showPercent val="0"/>
          <c:showBubbleSize val="0"/>
        </c:dLbls>
        <c:gapWidth val="150"/>
        <c:axId val="339636616"/>
        <c:axId val="340803208"/>
      </c:barChart>
      <c:catAx>
        <c:axId val="339636616"/>
        <c:scaling>
          <c:orientation val="minMax"/>
        </c:scaling>
        <c:delete val="0"/>
        <c:axPos val="b"/>
        <c:numFmt formatCode="General" sourceLinked="0"/>
        <c:majorTickMark val="out"/>
        <c:minorTickMark val="none"/>
        <c:tickLblPos val="nextTo"/>
        <c:crossAx val="340803208"/>
        <c:crosses val="autoZero"/>
        <c:auto val="1"/>
        <c:lblAlgn val="ctr"/>
        <c:lblOffset val="100"/>
        <c:noMultiLvlLbl val="0"/>
      </c:catAx>
      <c:valAx>
        <c:axId val="340803208"/>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661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 moyen du Personnel Non Médical, par filière et par genre</a:t>
            </a: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REMPLIR'!$C$67:$C$71</c:f>
              <c:strCache>
                <c:ptCount val="5"/>
                <c:pt idx="0">
                  <c:v>Administrative</c:v>
                </c:pt>
                <c:pt idx="1">
                  <c:v>Soignante</c:v>
                </c:pt>
                <c:pt idx="2">
                  <c:v>Socio-Educative</c:v>
                </c:pt>
                <c:pt idx="3">
                  <c:v>Médico-Technique</c:v>
                </c:pt>
                <c:pt idx="4">
                  <c:v>Technique-Ouvrière</c:v>
                </c:pt>
              </c:strCache>
            </c:strRef>
          </c:cat>
          <c:val>
            <c:numRef>
              <c:f>'DONNEES GENERIQUES A REMPLIR'!$D$67:$D$71</c:f>
              <c:numCache>
                <c:formatCode>General</c:formatCode>
                <c:ptCount val="5"/>
              </c:numCache>
            </c:numRef>
          </c:val>
          <c:extLst>
            <c:ext xmlns:c16="http://schemas.microsoft.com/office/drawing/2014/chart" uri="{C3380CC4-5D6E-409C-BE32-E72D297353CC}">
              <c16:uniqueId val="{00000000-E87F-4C9A-8C8F-2E829FE756CA}"/>
            </c:ext>
          </c:extLst>
        </c:ser>
        <c:ser>
          <c:idx val="1"/>
          <c:order val="1"/>
          <c:tx>
            <c:strRef>
              <c:f>'DONNEES GENERIQUES A REMPLIR'!$E$7</c:f>
              <c:strCache>
                <c:ptCount val="1"/>
                <c:pt idx="0">
                  <c:v>H</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REMPLIR'!$C$67:$C$71</c:f>
              <c:strCache>
                <c:ptCount val="5"/>
                <c:pt idx="0">
                  <c:v>Administrative</c:v>
                </c:pt>
                <c:pt idx="1">
                  <c:v>Soignante</c:v>
                </c:pt>
                <c:pt idx="2">
                  <c:v>Socio-Educative</c:v>
                </c:pt>
                <c:pt idx="3">
                  <c:v>Médico-Technique</c:v>
                </c:pt>
                <c:pt idx="4">
                  <c:v>Technique-Ouvrière</c:v>
                </c:pt>
              </c:strCache>
            </c:strRef>
          </c:cat>
          <c:val>
            <c:numRef>
              <c:f>'DONNEES GENERIQUES A REMPLIR'!$E$67:$E$71</c:f>
              <c:numCache>
                <c:formatCode>General</c:formatCode>
                <c:ptCount val="5"/>
              </c:numCache>
            </c:numRef>
          </c:val>
          <c:extLst>
            <c:ext xmlns:c16="http://schemas.microsoft.com/office/drawing/2014/chart" uri="{C3380CC4-5D6E-409C-BE32-E72D297353CC}">
              <c16:uniqueId val="{00000001-E87F-4C9A-8C8F-2E829FE756CA}"/>
            </c:ext>
          </c:extLst>
        </c:ser>
        <c:dLbls>
          <c:dLblPos val="outEnd"/>
          <c:showLegendKey val="0"/>
          <c:showVal val="1"/>
          <c:showCatName val="0"/>
          <c:showSerName val="0"/>
          <c:showPercent val="0"/>
          <c:showBubbleSize val="0"/>
        </c:dLbls>
        <c:gapWidth val="81"/>
        <c:axId val="340803992"/>
        <c:axId val="340804384"/>
      </c:barChart>
      <c:catAx>
        <c:axId val="340803992"/>
        <c:scaling>
          <c:orientation val="minMax"/>
        </c:scaling>
        <c:delete val="0"/>
        <c:axPos val="l"/>
        <c:numFmt formatCode="General" sourceLinked="0"/>
        <c:majorTickMark val="out"/>
        <c:minorTickMark val="none"/>
        <c:tickLblPos val="nextTo"/>
        <c:crossAx val="340804384"/>
        <c:crosses val="autoZero"/>
        <c:auto val="1"/>
        <c:lblAlgn val="ctr"/>
        <c:lblOffset val="100"/>
        <c:noMultiLvlLbl val="0"/>
      </c:catAx>
      <c:valAx>
        <c:axId val="340804384"/>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nextTo"/>
        <c:crossAx val="34080399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203464"/>
                </a:solidFill>
                <a:latin typeface="Arial" panose="020B0604020202020204" pitchFamily="34" charset="0"/>
                <a:ea typeface="+mn-ea"/>
                <a:cs typeface="Arial" panose="020B0604020202020204" pitchFamily="34" charset="0"/>
              </a:defRPr>
            </a:pPr>
            <a:r>
              <a:rPr lang="en-US"/>
              <a:t>Répartition des PH temps plein</a:t>
            </a:r>
          </a:p>
        </c:rich>
      </c:tx>
      <c:layout>
        <c:manualLayout>
          <c:xMode val="edge"/>
          <c:yMode val="edge"/>
          <c:x val="0.21344317883184483"/>
          <c:y val="5.031427030939561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tx>
            <c:strRef>
              <c:f>'DONNEES FOCUS A REMPLIR'!$B$7</c:f>
              <c:strCache>
                <c:ptCount val="1"/>
                <c:pt idx="0">
                  <c:v>Effectifs physiques PRATICIENS HOSPITALIERS TEMPS PLEIN</c:v>
                </c:pt>
              </c:strCache>
            </c:strRef>
          </c:tx>
          <c:dPt>
            <c:idx val="0"/>
            <c:bubble3D val="0"/>
            <c:spPr>
              <a:solidFill>
                <a:schemeClr val="accent1"/>
              </a:solidFill>
              <a:ln>
                <a:noFill/>
              </a:ln>
              <a:effectLst/>
            </c:spPr>
            <c:extLst>
              <c:ext xmlns:c16="http://schemas.microsoft.com/office/drawing/2014/chart" uri="{C3380CC4-5D6E-409C-BE32-E72D297353CC}">
                <c16:uniqueId val="{00000001-95DD-4781-8EAF-52F7D117E527}"/>
              </c:ext>
            </c:extLst>
          </c:dPt>
          <c:dPt>
            <c:idx val="1"/>
            <c:bubble3D val="0"/>
            <c:spPr>
              <a:solidFill>
                <a:schemeClr val="accent3"/>
              </a:solidFill>
              <a:ln>
                <a:noFill/>
              </a:ln>
              <a:effectLst/>
            </c:spPr>
            <c:extLst>
              <c:ext xmlns:c16="http://schemas.microsoft.com/office/drawing/2014/chart" uri="{C3380CC4-5D6E-409C-BE32-E72D297353CC}">
                <c16:uniqueId val="{00000003-95DD-4781-8EAF-52F7D117E52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'DONNEES FOCUS A REMPLIR'!$C$1:$D$1</c:f>
              <c:strCache>
                <c:ptCount val="2"/>
                <c:pt idx="0">
                  <c:v>F</c:v>
                </c:pt>
                <c:pt idx="1">
                  <c:v>H</c:v>
                </c:pt>
              </c:strCache>
            </c:strRef>
          </c:cat>
          <c:val>
            <c:numRef>
              <c:f>'DONNEES FOCUS A REMPLIR'!$C$7:$D$7</c:f>
              <c:numCache>
                <c:formatCode>General</c:formatCode>
                <c:ptCount val="2"/>
              </c:numCache>
            </c:numRef>
          </c:val>
          <c:extLst>
            <c:ext xmlns:c16="http://schemas.microsoft.com/office/drawing/2014/chart" uri="{C3380CC4-5D6E-409C-BE32-E72D297353CC}">
              <c16:uniqueId val="{00000004-95DD-4781-8EAF-52F7D117E527}"/>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Pyramide des âges par genre </a:t>
            </a:r>
          </a:p>
          <a:p>
            <a:pPr>
              <a:defRPr/>
            </a:pPr>
            <a:r>
              <a:rPr lang="fr-FR"/>
              <a:t>du Personnel Non Médical</a:t>
            </a:r>
          </a:p>
        </c:rich>
      </c:tx>
      <c:overlay val="0"/>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marker>
          <c:symbol val="none"/>
        </c:marker>
      </c:pivotFmt>
      <c:pivotFmt>
        <c:idx val="38"/>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a:ln w="3175" cap="flat" cmpd="sng" algn="ctr">
              <a:noFill/>
              <a:prstDash val="solid"/>
            </a:ln>
            <a:effectLst/>
            <a:scene3d>
              <a:camera prst="orthographicFront"/>
              <a:lightRig rig="threePt" dir="t"/>
            </a:scene3d>
            <a:sp3d>
              <a:bevelT/>
              <a:bevelB/>
              <a:contourClr>
                <a:srgbClr val="000000"/>
              </a:contourClr>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REMPLIR'!$C$56:$C$65</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REMPLIR'!$D$56:$D$65</c:f>
              <c:numCache>
                <c:formatCode>General</c:formatCode>
                <c:ptCount val="10"/>
              </c:numCache>
            </c:numRef>
          </c:val>
          <c:extLst>
            <c:ext xmlns:c16="http://schemas.microsoft.com/office/drawing/2014/chart" uri="{C3380CC4-5D6E-409C-BE32-E72D297353CC}">
              <c16:uniqueId val="{00000000-075A-46CE-9D20-710A14472371}"/>
            </c:ext>
          </c:extLst>
        </c:ser>
        <c:dLbls>
          <c:dLblPos val="outEnd"/>
          <c:showLegendKey val="0"/>
          <c:showVal val="1"/>
          <c:showCatName val="0"/>
          <c:showSerName val="0"/>
          <c:showPercent val="0"/>
          <c:showBubbleSize val="0"/>
        </c:dLbls>
        <c:gapWidth val="50"/>
        <c:overlap val="100"/>
        <c:axId val="340805560"/>
        <c:axId val="340805952"/>
      </c:barChart>
      <c:barChart>
        <c:barDir val="bar"/>
        <c:grouping val="clustered"/>
        <c:varyColors val="0"/>
        <c:ser>
          <c:idx val="1"/>
          <c:order val="1"/>
          <c:tx>
            <c:strRef>
              <c:f>'DONNEES GENERIQUES A REMPLIR'!$E$7</c:f>
              <c:strCache>
                <c:ptCount val="1"/>
                <c:pt idx="0">
                  <c:v>H</c:v>
                </c:pt>
              </c:strCache>
            </c:strRef>
          </c:tx>
          <c:spPr>
            <a:solidFill>
              <a:srgbClr val="12609E"/>
            </a:solidFill>
            <a:ln>
              <a:noFill/>
            </a:ln>
            <a:scene3d>
              <a:camera prst="orthographicFront"/>
              <a:lightRig rig="threePt" dir="t"/>
            </a:scene3d>
            <a:sp3d>
              <a:bevelT/>
              <a:bevelB/>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REMPLIR'!$C$56:$C$65</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REMPLIR'!$E$56:$E$65</c:f>
              <c:numCache>
                <c:formatCode>General</c:formatCode>
                <c:ptCount val="10"/>
              </c:numCache>
            </c:numRef>
          </c:val>
          <c:extLst>
            <c:ext xmlns:c16="http://schemas.microsoft.com/office/drawing/2014/chart" uri="{C3380CC4-5D6E-409C-BE32-E72D297353CC}">
              <c16:uniqueId val="{00000001-075A-46CE-9D20-710A14472371}"/>
            </c:ext>
          </c:extLst>
        </c:ser>
        <c:dLbls>
          <c:dLblPos val="outEnd"/>
          <c:showLegendKey val="0"/>
          <c:showVal val="1"/>
          <c:showCatName val="0"/>
          <c:showSerName val="0"/>
          <c:showPercent val="0"/>
          <c:showBubbleSize val="0"/>
        </c:dLbls>
        <c:gapWidth val="50"/>
        <c:overlap val="100"/>
        <c:axId val="340806736"/>
        <c:axId val="340806344"/>
      </c:barChart>
      <c:catAx>
        <c:axId val="340805560"/>
        <c:scaling>
          <c:orientation val="minMax"/>
        </c:scaling>
        <c:delete val="0"/>
        <c:axPos val="l"/>
        <c:majorGridlines/>
        <c:numFmt formatCode="General" sourceLinked="0"/>
        <c:majorTickMark val="out"/>
        <c:minorTickMark val="none"/>
        <c:tickLblPos val="low"/>
        <c:spPr>
          <a:noFill/>
          <a:ln w="28575" cap="flat" cmpd="sng" algn="ctr">
            <a:solidFill>
              <a:sysClr val="windowText" lastClr="000000"/>
            </a:solidFill>
            <a:prstDash val="sysDot"/>
          </a:ln>
          <a:effectLst/>
        </c:spPr>
        <c:crossAx val="340805952"/>
        <c:crosses val="autoZero"/>
        <c:auto val="1"/>
        <c:lblAlgn val="ctr"/>
        <c:lblOffset val="0"/>
        <c:tickMarkSkip val="1"/>
        <c:noMultiLvlLbl val="0"/>
      </c:catAx>
      <c:valAx>
        <c:axId val="340805952"/>
        <c:scaling>
          <c:orientation val="minMax"/>
          <c:max val="680"/>
          <c:min val="-650"/>
        </c:scaling>
        <c:delete val="1"/>
        <c:axPos val="b"/>
        <c:majorGridlines/>
        <c:numFmt formatCode="General" sourceLinked="0"/>
        <c:majorTickMark val="out"/>
        <c:minorTickMark val="none"/>
        <c:tickLblPos val="nextTo"/>
        <c:crossAx val="340805560"/>
        <c:crosses val="autoZero"/>
        <c:crossBetween val="between"/>
      </c:valAx>
      <c:valAx>
        <c:axId val="340806344"/>
        <c:scaling>
          <c:orientation val="maxMin"/>
          <c:max val="10"/>
          <c:min val="-10"/>
        </c:scaling>
        <c:delete val="1"/>
        <c:axPos val="t"/>
        <c:numFmt formatCode="General" sourceLinked="1"/>
        <c:majorTickMark val="out"/>
        <c:minorTickMark val="none"/>
        <c:tickLblPos val="nextTo"/>
        <c:crossAx val="340806736"/>
        <c:crosses val="max"/>
        <c:crossBetween val="between"/>
      </c:valAx>
      <c:catAx>
        <c:axId val="340806736"/>
        <c:scaling>
          <c:orientation val="minMax"/>
        </c:scaling>
        <c:delete val="1"/>
        <c:axPos val="r"/>
        <c:numFmt formatCode="General" sourceLinked="1"/>
        <c:majorTickMark val="out"/>
        <c:minorTickMark val="none"/>
        <c:tickLblPos val="nextTo"/>
        <c:crossAx val="340806344"/>
        <c:crosses val="autoZero"/>
        <c:auto val="1"/>
        <c:lblAlgn val="ctr"/>
        <c:lblOffset val="100"/>
        <c:noMultiLvlLbl val="0"/>
      </c:catAx>
      <c:spPr>
        <a:solidFill>
          <a:sysClr val="window" lastClr="FFFFFF">
            <a:lumMod val="85000"/>
          </a:sysClr>
        </a:solidFill>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Effectifs Etudiants du PM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REMPLIR'!$C$27:$C$28</c:f>
              <c:strCache>
                <c:ptCount val="2"/>
                <c:pt idx="0">
                  <c:v>NOMBRE D'INTERNES</c:v>
                </c:pt>
                <c:pt idx="1">
                  <c:v>NOMBRE D'ETUDIANTS HOSPITALIERS</c:v>
                </c:pt>
              </c:strCache>
            </c:strRef>
          </c:cat>
          <c:val>
            <c:numRef>
              <c:f>'DONNEES GENERIQUES A REMPLIR'!$D$27:$D$28</c:f>
              <c:numCache>
                <c:formatCode>General</c:formatCode>
                <c:ptCount val="2"/>
              </c:numCache>
            </c:numRef>
          </c:val>
          <c:extLst>
            <c:ext xmlns:c16="http://schemas.microsoft.com/office/drawing/2014/chart" uri="{C3380CC4-5D6E-409C-BE32-E72D297353CC}">
              <c16:uniqueId val="{00000000-95DF-442E-B16F-A90933BE799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REMPLIR'!$C$27:$C$28</c:f>
              <c:strCache>
                <c:ptCount val="2"/>
                <c:pt idx="0">
                  <c:v>NOMBRE D'INTERNES</c:v>
                </c:pt>
                <c:pt idx="1">
                  <c:v>NOMBRE D'ETUDIANTS HOSPITALIERS</c:v>
                </c:pt>
              </c:strCache>
            </c:strRef>
          </c:cat>
          <c:val>
            <c:numRef>
              <c:f>'DONNEES GENERIQUES A REMPLIR'!$E$27:$E$28</c:f>
              <c:numCache>
                <c:formatCode>General</c:formatCode>
                <c:ptCount val="2"/>
              </c:numCache>
            </c:numRef>
          </c:val>
          <c:extLst>
            <c:ext xmlns:c16="http://schemas.microsoft.com/office/drawing/2014/chart" uri="{C3380CC4-5D6E-409C-BE32-E72D297353CC}">
              <c16:uniqueId val="{00000001-95DF-442E-B16F-A90933BE799A}"/>
            </c:ext>
          </c:extLst>
        </c:ser>
        <c:dLbls>
          <c:dLblPos val="outEnd"/>
          <c:showLegendKey val="0"/>
          <c:showVal val="1"/>
          <c:showCatName val="0"/>
          <c:showSerName val="0"/>
          <c:showPercent val="0"/>
          <c:showBubbleSize val="0"/>
        </c:dLbls>
        <c:gapWidth val="150"/>
        <c:axId val="340807520"/>
        <c:axId val="340807912"/>
      </c:barChart>
      <c:catAx>
        <c:axId val="340807520"/>
        <c:scaling>
          <c:orientation val="minMax"/>
        </c:scaling>
        <c:delete val="0"/>
        <c:axPos val="b"/>
        <c:numFmt formatCode="General" sourceLinked="0"/>
        <c:majorTickMark val="out"/>
        <c:minorTickMark val="none"/>
        <c:tickLblPos val="nextTo"/>
        <c:crossAx val="340807912"/>
        <c:crosses val="autoZero"/>
        <c:auto val="1"/>
        <c:lblAlgn val="ctr"/>
        <c:lblOffset val="100"/>
        <c:noMultiLvlLbl val="0"/>
      </c:catAx>
      <c:valAx>
        <c:axId val="34080791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0752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Pyramide des âges par genre </a:t>
            </a:r>
            <a:br>
              <a:rPr lang="fr-FR" sz="1600"/>
            </a:br>
            <a:r>
              <a:rPr lang="fr-FR"/>
              <a:t>du Personnel Médical</a:t>
            </a:r>
          </a:p>
        </c:rich>
      </c:tx>
      <c:overlay val="0"/>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marker>
          <c:symbol val="none"/>
        </c:marker>
      </c:pivotFmt>
      <c:pivotFmt>
        <c:idx val="38"/>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a:bevelT prst="angle"/>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REMPLIR'!$C$45:$C$54</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REMPLIR'!$D$45:$D$54</c:f>
              <c:numCache>
                <c:formatCode>General</c:formatCode>
                <c:ptCount val="10"/>
              </c:numCache>
            </c:numRef>
          </c:val>
          <c:extLst>
            <c:ext xmlns:c16="http://schemas.microsoft.com/office/drawing/2014/chart" uri="{C3380CC4-5D6E-409C-BE32-E72D297353CC}">
              <c16:uniqueId val="{00000000-6EDB-44D6-9FB9-D480C50D9739}"/>
            </c:ext>
          </c:extLst>
        </c:ser>
        <c:dLbls>
          <c:dLblPos val="outEnd"/>
          <c:showLegendKey val="0"/>
          <c:showVal val="1"/>
          <c:showCatName val="0"/>
          <c:showSerName val="0"/>
          <c:showPercent val="0"/>
          <c:showBubbleSize val="0"/>
        </c:dLbls>
        <c:gapWidth val="50"/>
        <c:overlap val="100"/>
        <c:axId val="340808696"/>
        <c:axId val="340809088"/>
      </c:barChart>
      <c:barChart>
        <c:barDir val="bar"/>
        <c:grouping val="clustered"/>
        <c:varyColors val="0"/>
        <c:ser>
          <c:idx val="1"/>
          <c:order val="1"/>
          <c:tx>
            <c:strRef>
              <c:f>'DONNEES GENERIQUES A REMPLIR'!$E$7</c:f>
              <c:strCache>
                <c:ptCount val="1"/>
                <c:pt idx="0">
                  <c:v>H</c:v>
                </c:pt>
              </c:strCache>
            </c:strRef>
          </c:tx>
          <c:spPr>
            <a:solidFill>
              <a:srgbClr val="12609E"/>
            </a:solidFill>
            <a:scene3d>
              <a:camera prst="orthographicFront"/>
              <a:lightRig rig="threePt" dir="t"/>
            </a:scene3d>
            <a:sp3d>
              <a:bevelT prst="angle"/>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REMPLIR'!$C$45:$C$54</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REMPLIR'!$E$45:$E$54</c:f>
              <c:numCache>
                <c:formatCode>General</c:formatCode>
                <c:ptCount val="10"/>
              </c:numCache>
            </c:numRef>
          </c:val>
          <c:extLst>
            <c:ext xmlns:c16="http://schemas.microsoft.com/office/drawing/2014/chart" uri="{C3380CC4-5D6E-409C-BE32-E72D297353CC}">
              <c16:uniqueId val="{00000001-6EDB-44D6-9FB9-D480C50D9739}"/>
            </c:ext>
          </c:extLst>
        </c:ser>
        <c:dLbls>
          <c:dLblPos val="outEnd"/>
          <c:showLegendKey val="0"/>
          <c:showVal val="1"/>
          <c:showCatName val="0"/>
          <c:showSerName val="0"/>
          <c:showPercent val="0"/>
          <c:showBubbleSize val="0"/>
        </c:dLbls>
        <c:gapWidth val="50"/>
        <c:overlap val="100"/>
        <c:axId val="340809872"/>
        <c:axId val="340809480"/>
      </c:barChart>
      <c:catAx>
        <c:axId val="340808696"/>
        <c:scaling>
          <c:orientation val="minMax"/>
        </c:scaling>
        <c:delete val="0"/>
        <c:axPos val="l"/>
        <c:majorGridlines/>
        <c:numFmt formatCode="General" sourceLinked="0"/>
        <c:majorTickMark val="out"/>
        <c:minorTickMark val="none"/>
        <c:tickLblPos val="low"/>
        <c:spPr>
          <a:noFill/>
          <a:ln w="28575" cap="flat" cmpd="sng" algn="ctr">
            <a:solidFill>
              <a:sysClr val="windowText" lastClr="000000"/>
            </a:solidFill>
            <a:prstDash val="sysDot"/>
          </a:ln>
          <a:effectLst/>
        </c:spPr>
        <c:crossAx val="340809088"/>
        <c:crosses val="autoZero"/>
        <c:auto val="1"/>
        <c:lblAlgn val="ctr"/>
        <c:lblOffset val="0"/>
        <c:tickMarkSkip val="1"/>
        <c:noMultiLvlLbl val="0"/>
      </c:catAx>
      <c:valAx>
        <c:axId val="340809088"/>
        <c:scaling>
          <c:orientation val="minMax"/>
          <c:max val="680"/>
          <c:min val="-650"/>
        </c:scaling>
        <c:delete val="1"/>
        <c:axPos val="b"/>
        <c:majorGridlines/>
        <c:numFmt formatCode="General" sourceLinked="0"/>
        <c:majorTickMark val="out"/>
        <c:minorTickMark val="none"/>
        <c:tickLblPos val="nextTo"/>
        <c:crossAx val="340808696"/>
        <c:crosses val="autoZero"/>
        <c:crossBetween val="between"/>
      </c:valAx>
      <c:valAx>
        <c:axId val="340809480"/>
        <c:scaling>
          <c:orientation val="maxMin"/>
          <c:max val="10"/>
          <c:min val="-10"/>
        </c:scaling>
        <c:delete val="1"/>
        <c:axPos val="t"/>
        <c:numFmt formatCode="General" sourceLinked="1"/>
        <c:majorTickMark val="out"/>
        <c:minorTickMark val="none"/>
        <c:tickLblPos val="nextTo"/>
        <c:crossAx val="340809872"/>
        <c:crosses val="max"/>
        <c:crossBetween val="between"/>
      </c:valAx>
      <c:catAx>
        <c:axId val="340809872"/>
        <c:scaling>
          <c:orientation val="minMax"/>
        </c:scaling>
        <c:delete val="1"/>
        <c:axPos val="r"/>
        <c:numFmt formatCode="General" sourceLinked="1"/>
        <c:majorTickMark val="out"/>
        <c:minorTickMark val="none"/>
        <c:tickLblPos val="nextTo"/>
        <c:crossAx val="340809480"/>
        <c:crosses val="autoZero"/>
        <c:auto val="1"/>
        <c:lblAlgn val="ctr"/>
        <c:lblOffset val="100"/>
        <c:noMultiLvlLbl val="0"/>
      </c:catAx>
      <c:spPr>
        <a:solidFill>
          <a:sysClr val="window" lastClr="FFFFFF">
            <a:lumMod val="85000"/>
          </a:sysClr>
        </a:solidFill>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REMPLIR'!$C$79:$C$81</c:f>
              <c:strCache>
                <c:ptCount val="3"/>
                <c:pt idx="0">
                  <c:v>TH Titulaires-stagiaires</c:v>
                </c:pt>
                <c:pt idx="1">
                  <c:v>TH CDI</c:v>
                </c:pt>
                <c:pt idx="2">
                  <c:v>TH CDD</c:v>
                </c:pt>
              </c:strCache>
            </c:strRef>
          </c:cat>
          <c:val>
            <c:numRef>
              <c:f>'DONNEES GENERIQUES A REMPLIR'!$D$79:$D$81</c:f>
              <c:numCache>
                <c:formatCode>General</c:formatCode>
                <c:ptCount val="3"/>
              </c:numCache>
            </c:numRef>
          </c:val>
          <c:extLst>
            <c:ext xmlns:c16="http://schemas.microsoft.com/office/drawing/2014/chart" uri="{C3380CC4-5D6E-409C-BE32-E72D297353CC}">
              <c16:uniqueId val="{00000000-8942-49F8-94EF-948CAFD94795}"/>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REMPLIR'!$C$79:$C$81</c:f>
              <c:strCache>
                <c:ptCount val="3"/>
                <c:pt idx="0">
                  <c:v>TH Titulaires-stagiaires</c:v>
                </c:pt>
                <c:pt idx="1">
                  <c:v>TH CDI</c:v>
                </c:pt>
                <c:pt idx="2">
                  <c:v>TH CDD</c:v>
                </c:pt>
              </c:strCache>
            </c:strRef>
          </c:cat>
          <c:val>
            <c:numRef>
              <c:f>'DONNEES GENERIQUES A REMPLIR'!$E$79:$E$81</c:f>
              <c:numCache>
                <c:formatCode>General</c:formatCode>
                <c:ptCount val="3"/>
              </c:numCache>
            </c:numRef>
          </c:val>
          <c:extLst>
            <c:ext xmlns:c16="http://schemas.microsoft.com/office/drawing/2014/chart" uri="{C3380CC4-5D6E-409C-BE32-E72D297353CC}">
              <c16:uniqueId val="{00000001-8942-49F8-94EF-948CAFD94795}"/>
            </c:ext>
          </c:extLst>
        </c:ser>
        <c:dLbls>
          <c:dLblPos val="outEnd"/>
          <c:showLegendKey val="0"/>
          <c:showVal val="1"/>
          <c:showCatName val="0"/>
          <c:showSerName val="0"/>
          <c:showPercent val="0"/>
          <c:showBubbleSize val="0"/>
        </c:dLbls>
        <c:gapWidth val="150"/>
        <c:axId val="340810656"/>
        <c:axId val="340811048"/>
      </c:barChart>
      <c:catAx>
        <c:axId val="340810656"/>
        <c:scaling>
          <c:orientation val="minMax"/>
        </c:scaling>
        <c:delete val="0"/>
        <c:axPos val="b"/>
        <c:numFmt formatCode="General" sourceLinked="0"/>
        <c:majorTickMark val="out"/>
        <c:minorTickMark val="none"/>
        <c:tickLblPos val="nextTo"/>
        <c:crossAx val="340811048"/>
        <c:crosses val="autoZero"/>
        <c:auto val="1"/>
        <c:lblAlgn val="ctr"/>
        <c:lblOffset val="100"/>
        <c:noMultiLvlLbl val="0"/>
      </c:catAx>
      <c:valAx>
        <c:axId val="34081104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06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REMPLIR'!$C$83:$C$85</c:f>
              <c:strCache>
                <c:ptCount val="3"/>
                <c:pt idx="0">
                  <c:v>TH Cat A</c:v>
                </c:pt>
                <c:pt idx="1">
                  <c:v>TH Cat B</c:v>
                </c:pt>
                <c:pt idx="2">
                  <c:v>TH Cat C</c:v>
                </c:pt>
              </c:strCache>
            </c:strRef>
          </c:cat>
          <c:val>
            <c:numRef>
              <c:f>'DONNEES GENERIQUES A REMPLIR'!$D$83:$D$85</c:f>
              <c:numCache>
                <c:formatCode>General</c:formatCode>
                <c:ptCount val="3"/>
              </c:numCache>
            </c:numRef>
          </c:val>
          <c:extLst>
            <c:ext xmlns:c16="http://schemas.microsoft.com/office/drawing/2014/chart" uri="{C3380CC4-5D6E-409C-BE32-E72D297353CC}">
              <c16:uniqueId val="{00000000-2354-4414-9511-5896F9BF8879}"/>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REMPLIR'!$C$83:$C$85</c:f>
              <c:strCache>
                <c:ptCount val="3"/>
                <c:pt idx="0">
                  <c:v>TH Cat A</c:v>
                </c:pt>
                <c:pt idx="1">
                  <c:v>TH Cat B</c:v>
                </c:pt>
                <c:pt idx="2">
                  <c:v>TH Cat C</c:v>
                </c:pt>
              </c:strCache>
            </c:strRef>
          </c:cat>
          <c:val>
            <c:numRef>
              <c:f>'DONNEES GENERIQUES A REMPLIR'!$E$83:$E$85</c:f>
              <c:numCache>
                <c:formatCode>General</c:formatCode>
                <c:ptCount val="3"/>
              </c:numCache>
            </c:numRef>
          </c:val>
          <c:extLst>
            <c:ext xmlns:c16="http://schemas.microsoft.com/office/drawing/2014/chart" uri="{C3380CC4-5D6E-409C-BE32-E72D297353CC}">
              <c16:uniqueId val="{00000001-2354-4414-9511-5896F9BF8879}"/>
            </c:ext>
          </c:extLst>
        </c:ser>
        <c:dLbls>
          <c:dLblPos val="outEnd"/>
          <c:showLegendKey val="0"/>
          <c:showVal val="1"/>
          <c:showCatName val="0"/>
          <c:showSerName val="0"/>
          <c:showPercent val="0"/>
          <c:showBubbleSize val="0"/>
        </c:dLbls>
        <c:gapWidth val="150"/>
        <c:axId val="340811832"/>
        <c:axId val="340812224"/>
      </c:barChart>
      <c:catAx>
        <c:axId val="340811832"/>
        <c:scaling>
          <c:orientation val="minMax"/>
        </c:scaling>
        <c:delete val="0"/>
        <c:axPos val="b"/>
        <c:numFmt formatCode="General" sourceLinked="0"/>
        <c:majorTickMark val="out"/>
        <c:minorTickMark val="none"/>
        <c:tickLblPos val="nextTo"/>
        <c:crossAx val="340812224"/>
        <c:crosses val="autoZero"/>
        <c:auto val="1"/>
        <c:lblAlgn val="ctr"/>
        <c:lblOffset val="100"/>
        <c:noMultiLvlLbl val="0"/>
      </c:catAx>
      <c:valAx>
        <c:axId val="3408122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183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REMPLIR'!$C$87:$C$91</c:f>
              <c:strCache>
                <c:ptCount val="5"/>
                <c:pt idx="0">
                  <c:v>TH Administrative</c:v>
                </c:pt>
                <c:pt idx="1">
                  <c:v>TH Soignante</c:v>
                </c:pt>
                <c:pt idx="2">
                  <c:v>TH Socio-Educative</c:v>
                </c:pt>
                <c:pt idx="3">
                  <c:v>TH Médico-Technique</c:v>
                </c:pt>
                <c:pt idx="4">
                  <c:v>TH Technique-Ouvrière</c:v>
                </c:pt>
              </c:strCache>
            </c:strRef>
          </c:cat>
          <c:val>
            <c:numRef>
              <c:f>'DONNEES GENERIQUES A REMPLIR'!$D$87:$D$91</c:f>
              <c:numCache>
                <c:formatCode>General</c:formatCode>
                <c:ptCount val="5"/>
              </c:numCache>
            </c:numRef>
          </c:val>
          <c:extLst>
            <c:ext xmlns:c16="http://schemas.microsoft.com/office/drawing/2014/chart" uri="{C3380CC4-5D6E-409C-BE32-E72D297353CC}">
              <c16:uniqueId val="{00000000-FBED-4118-9412-70134871F84B}"/>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REMPLIR'!$C$87:$C$91</c:f>
              <c:strCache>
                <c:ptCount val="5"/>
                <c:pt idx="0">
                  <c:v>TH Administrative</c:v>
                </c:pt>
                <c:pt idx="1">
                  <c:v>TH Soignante</c:v>
                </c:pt>
                <c:pt idx="2">
                  <c:v>TH Socio-Educative</c:v>
                </c:pt>
                <c:pt idx="3">
                  <c:v>TH Médico-Technique</c:v>
                </c:pt>
                <c:pt idx="4">
                  <c:v>TH Technique-Ouvrière</c:v>
                </c:pt>
              </c:strCache>
            </c:strRef>
          </c:cat>
          <c:val>
            <c:numRef>
              <c:f>'DONNEES GENERIQUES A REMPLIR'!$E$87:$E$91</c:f>
              <c:numCache>
                <c:formatCode>General</c:formatCode>
                <c:ptCount val="5"/>
              </c:numCache>
            </c:numRef>
          </c:val>
          <c:extLst>
            <c:ext xmlns:c16="http://schemas.microsoft.com/office/drawing/2014/chart" uri="{C3380CC4-5D6E-409C-BE32-E72D297353CC}">
              <c16:uniqueId val="{00000001-FBED-4118-9412-70134871F84B}"/>
            </c:ext>
          </c:extLst>
        </c:ser>
        <c:dLbls>
          <c:dLblPos val="outEnd"/>
          <c:showLegendKey val="0"/>
          <c:showVal val="1"/>
          <c:showCatName val="0"/>
          <c:showSerName val="0"/>
          <c:showPercent val="0"/>
          <c:showBubbleSize val="0"/>
        </c:dLbls>
        <c:gapWidth val="150"/>
        <c:axId val="340813008"/>
        <c:axId val="340813400"/>
      </c:barChart>
      <c:catAx>
        <c:axId val="340813008"/>
        <c:scaling>
          <c:orientation val="minMax"/>
        </c:scaling>
        <c:delete val="0"/>
        <c:axPos val="b"/>
        <c:numFmt formatCode="General" sourceLinked="0"/>
        <c:majorTickMark val="out"/>
        <c:minorTickMark val="none"/>
        <c:tickLblPos val="nextTo"/>
        <c:crossAx val="340813400"/>
        <c:crosses val="autoZero"/>
        <c:auto val="1"/>
        <c:lblAlgn val="ctr"/>
        <c:lblOffset val="100"/>
        <c:noMultiLvlLbl val="0"/>
      </c:catAx>
      <c:valAx>
        <c:axId val="3408134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30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Entrées au sein du PM par Motif / Source de recrutement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effectLst/>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REMPLIR'!$C$129:$C$133</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REMPLIR'!$D$129:$D$133</c:f>
              <c:numCache>
                <c:formatCode>General</c:formatCode>
                <c:ptCount val="5"/>
              </c:numCache>
            </c:numRef>
          </c:val>
          <c:extLst>
            <c:ext xmlns:c16="http://schemas.microsoft.com/office/drawing/2014/chart" uri="{C3380CC4-5D6E-409C-BE32-E72D297353CC}">
              <c16:uniqueId val="{00000000-07D8-485D-B85A-D2192480AAE8}"/>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REMPLIR'!$C$129:$C$133</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REMPLIR'!$E$129:$E$133</c:f>
              <c:numCache>
                <c:formatCode>General</c:formatCode>
                <c:ptCount val="5"/>
              </c:numCache>
            </c:numRef>
          </c:val>
          <c:extLst>
            <c:ext xmlns:c16="http://schemas.microsoft.com/office/drawing/2014/chart" uri="{C3380CC4-5D6E-409C-BE32-E72D297353CC}">
              <c16:uniqueId val="{00000001-07D8-485D-B85A-D2192480AAE8}"/>
            </c:ext>
          </c:extLst>
        </c:ser>
        <c:dLbls>
          <c:dLblPos val="outEnd"/>
          <c:showLegendKey val="0"/>
          <c:showVal val="1"/>
          <c:showCatName val="0"/>
          <c:showSerName val="0"/>
          <c:showPercent val="0"/>
          <c:showBubbleSize val="0"/>
        </c:dLbls>
        <c:gapWidth val="150"/>
        <c:axId val="340814184"/>
        <c:axId val="340814576"/>
      </c:barChart>
      <c:catAx>
        <c:axId val="340814184"/>
        <c:scaling>
          <c:orientation val="minMax"/>
        </c:scaling>
        <c:delete val="0"/>
        <c:axPos val="b"/>
        <c:numFmt formatCode="General" sourceLinked="0"/>
        <c:majorTickMark val="out"/>
        <c:minorTickMark val="none"/>
        <c:tickLblPos val="nextTo"/>
        <c:crossAx val="340814576"/>
        <c:crosses val="autoZero"/>
        <c:auto val="1"/>
        <c:lblAlgn val="ctr"/>
        <c:lblOffset val="100"/>
        <c:noMultiLvlLbl val="0"/>
      </c:catAx>
      <c:valAx>
        <c:axId val="34081457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418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Sorties au sein du PM par Motif</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REMPLIR'!$C$138:$C$145</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REMPLIR'!$D$138:$D$145</c:f>
              <c:numCache>
                <c:formatCode>General</c:formatCode>
                <c:ptCount val="8"/>
              </c:numCache>
            </c:numRef>
          </c:val>
          <c:extLst>
            <c:ext xmlns:c16="http://schemas.microsoft.com/office/drawing/2014/chart" uri="{C3380CC4-5D6E-409C-BE32-E72D297353CC}">
              <c16:uniqueId val="{00000000-8DAE-4BFA-B126-8AA9793E1911}"/>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REMPLIR'!$C$138:$C$145</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REMPLIR'!$E$138:$E$145</c:f>
              <c:numCache>
                <c:formatCode>General</c:formatCode>
                <c:ptCount val="8"/>
              </c:numCache>
            </c:numRef>
          </c:val>
          <c:extLst>
            <c:ext xmlns:c16="http://schemas.microsoft.com/office/drawing/2014/chart" uri="{C3380CC4-5D6E-409C-BE32-E72D297353CC}">
              <c16:uniqueId val="{00000001-8DAE-4BFA-B126-8AA9793E1911}"/>
            </c:ext>
          </c:extLst>
        </c:ser>
        <c:dLbls>
          <c:dLblPos val="outEnd"/>
          <c:showLegendKey val="0"/>
          <c:showVal val="1"/>
          <c:showCatName val="0"/>
          <c:showSerName val="0"/>
          <c:showPercent val="0"/>
          <c:showBubbleSize val="0"/>
        </c:dLbls>
        <c:gapWidth val="150"/>
        <c:axId val="340815360"/>
        <c:axId val="340815752"/>
      </c:barChart>
      <c:catAx>
        <c:axId val="340815360"/>
        <c:scaling>
          <c:orientation val="minMax"/>
        </c:scaling>
        <c:delete val="0"/>
        <c:axPos val="b"/>
        <c:numFmt formatCode="General" sourceLinked="0"/>
        <c:majorTickMark val="out"/>
        <c:minorTickMark val="none"/>
        <c:tickLblPos val="nextTo"/>
        <c:crossAx val="340815752"/>
        <c:crosses val="autoZero"/>
        <c:auto val="1"/>
        <c:lblAlgn val="ctr"/>
        <c:lblOffset val="100"/>
        <c:noMultiLvlLbl val="0"/>
      </c:catAx>
      <c:valAx>
        <c:axId val="3408157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5360"/>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Entrées au sein du PNM par Motif / Source de recrutement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REMPLIR'!$C$150:$C$154</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REMPLIR'!$D$150:$D$154</c:f>
              <c:numCache>
                <c:formatCode>General</c:formatCode>
                <c:ptCount val="5"/>
              </c:numCache>
            </c:numRef>
          </c:val>
          <c:extLst>
            <c:ext xmlns:c16="http://schemas.microsoft.com/office/drawing/2014/chart" uri="{C3380CC4-5D6E-409C-BE32-E72D297353CC}">
              <c16:uniqueId val="{00000000-1234-4608-862E-665B9205E05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REMPLIR'!$C$150:$C$154</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REMPLIR'!$E$150:$E$154</c:f>
              <c:numCache>
                <c:formatCode>General</c:formatCode>
                <c:ptCount val="5"/>
              </c:numCache>
            </c:numRef>
          </c:val>
          <c:extLst>
            <c:ext xmlns:c16="http://schemas.microsoft.com/office/drawing/2014/chart" uri="{C3380CC4-5D6E-409C-BE32-E72D297353CC}">
              <c16:uniqueId val="{00000001-1234-4608-862E-665B9205E056}"/>
            </c:ext>
          </c:extLst>
        </c:ser>
        <c:dLbls>
          <c:dLblPos val="outEnd"/>
          <c:showLegendKey val="0"/>
          <c:showVal val="1"/>
          <c:showCatName val="0"/>
          <c:showSerName val="0"/>
          <c:showPercent val="0"/>
          <c:showBubbleSize val="0"/>
        </c:dLbls>
        <c:gapWidth val="150"/>
        <c:axId val="340816536"/>
        <c:axId val="340816928"/>
      </c:barChart>
      <c:catAx>
        <c:axId val="340816536"/>
        <c:scaling>
          <c:orientation val="minMax"/>
        </c:scaling>
        <c:delete val="0"/>
        <c:axPos val="b"/>
        <c:numFmt formatCode="General" sourceLinked="0"/>
        <c:majorTickMark val="out"/>
        <c:minorTickMark val="none"/>
        <c:tickLblPos val="nextTo"/>
        <c:crossAx val="340816928"/>
        <c:crosses val="autoZero"/>
        <c:auto val="1"/>
        <c:lblAlgn val="ctr"/>
        <c:lblOffset val="100"/>
        <c:noMultiLvlLbl val="0"/>
      </c:catAx>
      <c:valAx>
        <c:axId val="34081692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653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Sorties au sein du PNM par Motif </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REMPLIR'!$C$159:$C$166</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REMPLIR'!$D$159:$D$166</c:f>
              <c:numCache>
                <c:formatCode>General</c:formatCode>
                <c:ptCount val="8"/>
              </c:numCache>
            </c:numRef>
          </c:val>
          <c:extLst>
            <c:ext xmlns:c16="http://schemas.microsoft.com/office/drawing/2014/chart" uri="{C3380CC4-5D6E-409C-BE32-E72D297353CC}">
              <c16:uniqueId val="{00000000-DA81-4A99-A4A1-EB48B221190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REMPLIR'!$C$159:$C$166</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REMPLIR'!$E$159:$E$166</c:f>
              <c:numCache>
                <c:formatCode>General</c:formatCode>
                <c:ptCount val="8"/>
              </c:numCache>
            </c:numRef>
          </c:val>
          <c:extLst>
            <c:ext xmlns:c16="http://schemas.microsoft.com/office/drawing/2014/chart" uri="{C3380CC4-5D6E-409C-BE32-E72D297353CC}">
              <c16:uniqueId val="{00000001-DA81-4A99-A4A1-EB48B221190A}"/>
            </c:ext>
          </c:extLst>
        </c:ser>
        <c:dLbls>
          <c:dLblPos val="outEnd"/>
          <c:showLegendKey val="0"/>
          <c:showVal val="1"/>
          <c:showCatName val="0"/>
          <c:showSerName val="0"/>
          <c:showPercent val="0"/>
          <c:showBubbleSize val="0"/>
        </c:dLbls>
        <c:gapWidth val="150"/>
        <c:axId val="340817712"/>
        <c:axId val="340818104"/>
      </c:barChart>
      <c:catAx>
        <c:axId val="340817712"/>
        <c:scaling>
          <c:orientation val="minMax"/>
        </c:scaling>
        <c:delete val="0"/>
        <c:axPos val="b"/>
        <c:numFmt formatCode="General" sourceLinked="0"/>
        <c:majorTickMark val="out"/>
        <c:minorTickMark val="none"/>
        <c:tickLblPos val="nextTo"/>
        <c:crossAx val="340818104"/>
        <c:crosses val="autoZero"/>
        <c:auto val="1"/>
        <c:lblAlgn val="ctr"/>
        <c:lblOffset val="100"/>
        <c:noMultiLvlLbl val="0"/>
      </c:catAx>
      <c:valAx>
        <c:axId val="34081810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7712"/>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Jours de Formation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REMPLIR'!$C$182:$C$186</c:f>
              <c:strCache>
                <c:ptCount val="5"/>
                <c:pt idx="0">
                  <c:v>Administrative</c:v>
                </c:pt>
                <c:pt idx="1">
                  <c:v>Soignante</c:v>
                </c:pt>
                <c:pt idx="2">
                  <c:v>Socio-Educative</c:v>
                </c:pt>
                <c:pt idx="3">
                  <c:v>Médico-Technique</c:v>
                </c:pt>
                <c:pt idx="4">
                  <c:v>Technique-Ouvrière</c:v>
                </c:pt>
              </c:strCache>
            </c:strRef>
          </c:cat>
          <c:val>
            <c:numRef>
              <c:f>'DONNEES GENERIQUES A REMPLIR'!$D$182:$D$186</c:f>
              <c:numCache>
                <c:formatCode>General</c:formatCode>
                <c:ptCount val="5"/>
              </c:numCache>
            </c:numRef>
          </c:val>
          <c:extLst>
            <c:ext xmlns:c16="http://schemas.microsoft.com/office/drawing/2014/chart" uri="{C3380CC4-5D6E-409C-BE32-E72D297353CC}">
              <c16:uniqueId val="{00000000-1812-4836-9ED7-B11D977A690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REMPLIR'!$C$182:$C$186</c:f>
              <c:strCache>
                <c:ptCount val="5"/>
                <c:pt idx="0">
                  <c:v>Administrative</c:v>
                </c:pt>
                <c:pt idx="1">
                  <c:v>Soignante</c:v>
                </c:pt>
                <c:pt idx="2">
                  <c:v>Socio-Educative</c:v>
                </c:pt>
                <c:pt idx="3">
                  <c:v>Médico-Technique</c:v>
                </c:pt>
                <c:pt idx="4">
                  <c:v>Technique-Ouvrière</c:v>
                </c:pt>
              </c:strCache>
            </c:strRef>
          </c:cat>
          <c:val>
            <c:numRef>
              <c:f>'DONNEES GENERIQUES A REMPLIR'!$E$182:$E$186</c:f>
              <c:numCache>
                <c:formatCode>General</c:formatCode>
                <c:ptCount val="5"/>
              </c:numCache>
            </c:numRef>
          </c:val>
          <c:extLst>
            <c:ext xmlns:c16="http://schemas.microsoft.com/office/drawing/2014/chart" uri="{C3380CC4-5D6E-409C-BE32-E72D297353CC}">
              <c16:uniqueId val="{00000001-1812-4836-9ED7-B11D977A6907}"/>
            </c:ext>
          </c:extLst>
        </c:ser>
        <c:dLbls>
          <c:dLblPos val="outEnd"/>
          <c:showLegendKey val="0"/>
          <c:showVal val="1"/>
          <c:showCatName val="0"/>
          <c:showSerName val="0"/>
          <c:showPercent val="0"/>
          <c:showBubbleSize val="0"/>
        </c:dLbls>
        <c:gapWidth val="150"/>
        <c:axId val="340818888"/>
        <c:axId val="451477624"/>
      </c:barChart>
      <c:catAx>
        <c:axId val="340818888"/>
        <c:scaling>
          <c:orientation val="minMax"/>
        </c:scaling>
        <c:delete val="0"/>
        <c:axPos val="b"/>
        <c:numFmt formatCode="General" sourceLinked="0"/>
        <c:majorTickMark val="out"/>
        <c:minorTickMark val="none"/>
        <c:tickLblPos val="nextTo"/>
        <c:crossAx val="451477624"/>
        <c:crosses val="autoZero"/>
        <c:auto val="1"/>
        <c:lblAlgn val="ctr"/>
        <c:lblOffset val="100"/>
        <c:noMultiLvlLbl val="0"/>
      </c:catAx>
      <c:valAx>
        <c:axId val="4514776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88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Jours de Formation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REMPLIR'!$C$188:$C$190</c:f>
              <c:strCache>
                <c:ptCount val="3"/>
                <c:pt idx="0">
                  <c:v>Cat A</c:v>
                </c:pt>
                <c:pt idx="1">
                  <c:v>Cat B</c:v>
                </c:pt>
                <c:pt idx="2">
                  <c:v>Cat C</c:v>
                </c:pt>
              </c:strCache>
            </c:strRef>
          </c:cat>
          <c:val>
            <c:numRef>
              <c:f>'DONNEES GENERIQUES A REMPLIR'!$D$188:$D$190</c:f>
              <c:numCache>
                <c:formatCode>General</c:formatCode>
                <c:ptCount val="3"/>
              </c:numCache>
            </c:numRef>
          </c:val>
          <c:extLst>
            <c:ext xmlns:c16="http://schemas.microsoft.com/office/drawing/2014/chart" uri="{C3380CC4-5D6E-409C-BE32-E72D297353CC}">
              <c16:uniqueId val="{00000000-AFFE-4C2F-A1F4-392B8EA00DC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REMPLIR'!$C$188:$C$190</c:f>
              <c:strCache>
                <c:ptCount val="3"/>
                <c:pt idx="0">
                  <c:v>Cat A</c:v>
                </c:pt>
                <c:pt idx="1">
                  <c:v>Cat B</c:v>
                </c:pt>
                <c:pt idx="2">
                  <c:v>Cat C</c:v>
                </c:pt>
              </c:strCache>
            </c:strRef>
          </c:cat>
          <c:val>
            <c:numRef>
              <c:f>'DONNEES GENERIQUES A REMPLIR'!$E$188:$E$190</c:f>
              <c:numCache>
                <c:formatCode>General</c:formatCode>
                <c:ptCount val="3"/>
              </c:numCache>
            </c:numRef>
          </c:val>
          <c:extLst>
            <c:ext xmlns:c16="http://schemas.microsoft.com/office/drawing/2014/chart" uri="{C3380CC4-5D6E-409C-BE32-E72D297353CC}">
              <c16:uniqueId val="{00000001-AFFE-4C2F-A1F4-392B8EA00DCC}"/>
            </c:ext>
          </c:extLst>
        </c:ser>
        <c:dLbls>
          <c:dLblPos val="outEnd"/>
          <c:showLegendKey val="0"/>
          <c:showVal val="1"/>
          <c:showCatName val="0"/>
          <c:showSerName val="0"/>
          <c:showPercent val="0"/>
          <c:showBubbleSize val="0"/>
        </c:dLbls>
        <c:gapWidth val="150"/>
        <c:axId val="451478408"/>
        <c:axId val="451478800"/>
      </c:barChart>
      <c:catAx>
        <c:axId val="451478408"/>
        <c:scaling>
          <c:orientation val="minMax"/>
        </c:scaling>
        <c:delete val="0"/>
        <c:axPos val="b"/>
        <c:numFmt formatCode="General" sourceLinked="0"/>
        <c:majorTickMark val="out"/>
        <c:minorTickMark val="none"/>
        <c:tickLblPos val="nextTo"/>
        <c:crossAx val="451478800"/>
        <c:crosses val="autoZero"/>
        <c:auto val="1"/>
        <c:lblAlgn val="ctr"/>
        <c:lblOffset val="100"/>
        <c:noMultiLvlLbl val="0"/>
      </c:catAx>
      <c:valAx>
        <c:axId val="4514788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451478408"/>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Filière et par genre</a:t>
            </a:r>
            <a:endParaRPr lang="fr-FR" sz="1200"/>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REMPLIR'!$C$298:$C$302</c:f>
              <c:strCache>
                <c:ptCount val="5"/>
                <c:pt idx="0">
                  <c:v>Administrative</c:v>
                </c:pt>
                <c:pt idx="1">
                  <c:v>Soignante</c:v>
                </c:pt>
                <c:pt idx="2">
                  <c:v>Socio-Educative</c:v>
                </c:pt>
                <c:pt idx="3">
                  <c:v>Médico-Technique</c:v>
                </c:pt>
                <c:pt idx="4">
                  <c:v>Technique-Ouvrière</c:v>
                </c:pt>
              </c:strCache>
            </c:strRef>
          </c:cat>
          <c:val>
            <c:numRef>
              <c:f>'DONNEES GENERIQUES A REMPLIR'!$G$298:$G$302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41A9-49E9-A794-353D1F4F05D2}"/>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REMPLIR'!$C$298:$C$302</c:f>
              <c:strCache>
                <c:ptCount val="5"/>
                <c:pt idx="0">
                  <c:v>Administrative</c:v>
                </c:pt>
                <c:pt idx="1">
                  <c:v>Soignante</c:v>
                </c:pt>
                <c:pt idx="2">
                  <c:v>Socio-Educative</c:v>
                </c:pt>
                <c:pt idx="3">
                  <c:v>Médico-Technique</c:v>
                </c:pt>
                <c:pt idx="4">
                  <c:v>Technique-Ouvrière</c:v>
                </c:pt>
              </c:strCache>
            </c:strRef>
          </c:cat>
          <c:val>
            <c:numRef>
              <c:f>'DONNEES GENERIQUES A REMPLIR'!$H$298:$H$302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41A9-49E9-A794-353D1F4F05D2}"/>
            </c:ext>
          </c:extLst>
        </c:ser>
        <c:dLbls>
          <c:showLegendKey val="0"/>
          <c:showVal val="1"/>
          <c:showCatName val="0"/>
          <c:showSerName val="0"/>
          <c:showPercent val="0"/>
          <c:showBubbleSize val="0"/>
        </c:dLbls>
        <c:gapWidth val="150"/>
        <c:axId val="451479584"/>
        <c:axId val="451479976"/>
      </c:barChart>
      <c:catAx>
        <c:axId val="451479584"/>
        <c:scaling>
          <c:orientation val="minMax"/>
        </c:scaling>
        <c:delete val="0"/>
        <c:axPos val="b"/>
        <c:numFmt formatCode="General" sourceLinked="0"/>
        <c:majorTickMark val="out"/>
        <c:minorTickMark val="none"/>
        <c:tickLblPos val="nextTo"/>
        <c:crossAx val="451479976"/>
        <c:crosses val="autoZero"/>
        <c:auto val="1"/>
        <c:lblAlgn val="ctr"/>
        <c:lblOffset val="100"/>
        <c:noMultiLvlLbl val="0"/>
      </c:catAx>
      <c:valAx>
        <c:axId val="451479976"/>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451479584"/>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Nombre de jours d'absence par motif et par genre</a:t>
            </a:r>
            <a:endParaRPr lang="fr-F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pivotFmt>
      <c:pivotFmt>
        <c:idx val="5"/>
        <c:spPr>
          <a:solidFill>
            <a:schemeClr val="accent4">
              <a:lumMod val="75000"/>
            </a:schemeClr>
          </a:solidFill>
        </c:spPr>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REMPLIR'!$D$305:$D$308</c:f>
              <c:numCache>
                <c:formatCode>General</c:formatCode>
                <c:ptCount val="4"/>
              </c:numCache>
            </c:numRef>
          </c:val>
          <c:extLst>
            <c:ext xmlns:c16="http://schemas.microsoft.com/office/drawing/2014/chart" uri="{C3380CC4-5D6E-409C-BE32-E72D297353CC}">
              <c16:uniqueId val="{00000000-D16C-401B-9F0B-0865A622426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REMPLIR'!$E$305:$E$308</c:f>
              <c:numCache>
                <c:formatCode>General</c:formatCode>
                <c:ptCount val="4"/>
              </c:numCache>
            </c:numRef>
          </c:val>
          <c:extLst>
            <c:ext xmlns:c16="http://schemas.microsoft.com/office/drawing/2014/chart" uri="{C3380CC4-5D6E-409C-BE32-E72D297353CC}">
              <c16:uniqueId val="{00000001-D16C-401B-9F0B-0865A622426A}"/>
            </c:ext>
          </c:extLst>
        </c:ser>
        <c:dLbls>
          <c:dLblPos val="inEnd"/>
          <c:showLegendKey val="0"/>
          <c:showVal val="1"/>
          <c:showCatName val="0"/>
          <c:showSerName val="0"/>
          <c:showPercent val="0"/>
          <c:showBubbleSize val="0"/>
        </c:dLbls>
        <c:gapWidth val="150"/>
        <c:axId val="451480760"/>
        <c:axId val="451481152"/>
      </c:barChart>
      <c:catAx>
        <c:axId val="451480760"/>
        <c:scaling>
          <c:orientation val="minMax"/>
        </c:scaling>
        <c:delete val="0"/>
        <c:axPos val="b"/>
        <c:numFmt formatCode="General" sourceLinked="0"/>
        <c:majorTickMark val="out"/>
        <c:minorTickMark val="none"/>
        <c:tickLblPos val="nextTo"/>
        <c:crossAx val="451481152"/>
        <c:crosses val="autoZero"/>
        <c:auto val="1"/>
        <c:lblAlgn val="ctr"/>
        <c:lblOffset val="100"/>
        <c:noMultiLvlLbl val="0"/>
      </c:catAx>
      <c:valAx>
        <c:axId val="4514811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4514807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motif et par genre</a:t>
            </a:r>
            <a:endParaRPr lang="fr-FR" sz="1200"/>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REMPLIR'!$G$305:$G$308</c:f>
              <c:numCache>
                <c:formatCode>0%</c:formatCode>
                <c:ptCount val="4"/>
                <c:pt idx="0">
                  <c:v>0</c:v>
                </c:pt>
                <c:pt idx="1">
                  <c:v>0</c:v>
                </c:pt>
                <c:pt idx="2">
                  <c:v>0</c:v>
                </c:pt>
                <c:pt idx="3">
                  <c:v>0</c:v>
                </c:pt>
              </c:numCache>
            </c:numRef>
          </c:val>
          <c:extLst>
            <c:ext xmlns:c16="http://schemas.microsoft.com/office/drawing/2014/chart" uri="{C3380CC4-5D6E-409C-BE32-E72D297353CC}">
              <c16:uniqueId val="{00000000-F02A-4C5F-A168-C87B6E3B62A0}"/>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REMPLIR'!$H$305:$H$308</c:f>
              <c:numCache>
                <c:formatCode>0%</c:formatCode>
                <c:ptCount val="4"/>
                <c:pt idx="0">
                  <c:v>0</c:v>
                </c:pt>
                <c:pt idx="1">
                  <c:v>0</c:v>
                </c:pt>
                <c:pt idx="2">
                  <c:v>0</c:v>
                </c:pt>
                <c:pt idx="3">
                  <c:v>0</c:v>
                </c:pt>
              </c:numCache>
            </c:numRef>
          </c:val>
          <c:extLst>
            <c:ext xmlns:c16="http://schemas.microsoft.com/office/drawing/2014/chart" uri="{C3380CC4-5D6E-409C-BE32-E72D297353CC}">
              <c16:uniqueId val="{00000001-F02A-4C5F-A168-C87B6E3B62A0}"/>
            </c:ext>
          </c:extLst>
        </c:ser>
        <c:dLbls>
          <c:showLegendKey val="0"/>
          <c:showVal val="1"/>
          <c:showCatName val="0"/>
          <c:showSerName val="0"/>
          <c:showPercent val="0"/>
          <c:showBubbleSize val="0"/>
        </c:dLbls>
        <c:gapWidth val="150"/>
        <c:axId val="451481936"/>
        <c:axId val="451482328"/>
      </c:barChart>
      <c:catAx>
        <c:axId val="451481936"/>
        <c:scaling>
          <c:orientation val="minMax"/>
        </c:scaling>
        <c:delete val="0"/>
        <c:axPos val="b"/>
        <c:numFmt formatCode="General" sourceLinked="0"/>
        <c:majorTickMark val="out"/>
        <c:minorTickMark val="none"/>
        <c:tickLblPos val="nextTo"/>
        <c:crossAx val="451482328"/>
        <c:crosses val="autoZero"/>
        <c:auto val="1"/>
        <c:lblAlgn val="ctr"/>
        <c:lblOffset val="100"/>
        <c:noMultiLvlLbl val="0"/>
      </c:catAx>
      <c:valAx>
        <c:axId val="45148232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451481936"/>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ayant changé d'affectation pour raisons de santé, par population </a:t>
            </a:r>
            <a:br>
              <a:rPr lang="fr-FR"/>
            </a:br>
            <a:r>
              <a:rPr lang="fr-FR"/>
              <a:t>et par genre </a:t>
            </a:r>
            <a:r>
              <a:rPr lang="en-US"/>
              <a:t> </a:t>
            </a:r>
            <a:endParaRPr lang="fr-FR"/>
          </a:p>
        </c:rich>
      </c:tx>
      <c:layout>
        <c:manualLayout>
          <c:xMode val="edge"/>
          <c:yMode val="edge"/>
          <c:x val="0.12060921469140269"/>
          <c:y val="6.72660895125890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REMPLIR'!$C$321:$C$322</c:f>
              <c:strCache>
                <c:ptCount val="2"/>
                <c:pt idx="0">
                  <c:v>PM </c:v>
                </c:pt>
                <c:pt idx="1">
                  <c:v>PNM </c:v>
                </c:pt>
              </c:strCache>
            </c:strRef>
          </c:cat>
          <c:val>
            <c:numRef>
              <c:f>'DONNEES GENERIQUES A REMPLIR'!$D$321:$D$322</c:f>
              <c:numCache>
                <c:formatCode>General</c:formatCode>
                <c:ptCount val="2"/>
              </c:numCache>
            </c:numRef>
          </c:val>
          <c:extLst>
            <c:ext xmlns:c16="http://schemas.microsoft.com/office/drawing/2014/chart" uri="{C3380CC4-5D6E-409C-BE32-E72D297353CC}">
              <c16:uniqueId val="{00000000-7867-4A1A-BD5B-2ACFEBCB27ED}"/>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REMPLIR'!$C$321:$C$322</c:f>
              <c:strCache>
                <c:ptCount val="2"/>
                <c:pt idx="0">
                  <c:v>PM </c:v>
                </c:pt>
                <c:pt idx="1">
                  <c:v>PNM </c:v>
                </c:pt>
              </c:strCache>
            </c:strRef>
          </c:cat>
          <c:val>
            <c:numRef>
              <c:f>'DONNEES GENERIQUES A REMPLIR'!$E$321:$E$322</c:f>
              <c:numCache>
                <c:formatCode>General</c:formatCode>
                <c:ptCount val="2"/>
              </c:numCache>
            </c:numRef>
          </c:val>
          <c:extLst>
            <c:ext xmlns:c16="http://schemas.microsoft.com/office/drawing/2014/chart" uri="{C3380CC4-5D6E-409C-BE32-E72D297353CC}">
              <c16:uniqueId val="{00000001-7867-4A1A-BD5B-2ACFEBCB27ED}"/>
            </c:ext>
          </c:extLst>
        </c:ser>
        <c:dLbls>
          <c:dLblPos val="outEnd"/>
          <c:showLegendKey val="0"/>
          <c:showVal val="1"/>
          <c:showCatName val="0"/>
          <c:showSerName val="0"/>
          <c:showPercent val="0"/>
          <c:showBubbleSize val="0"/>
        </c:dLbls>
        <c:gapWidth val="150"/>
        <c:axId val="451483112"/>
        <c:axId val="451483504"/>
      </c:barChart>
      <c:catAx>
        <c:axId val="451483112"/>
        <c:scaling>
          <c:orientation val="minMax"/>
        </c:scaling>
        <c:delete val="0"/>
        <c:axPos val="b"/>
        <c:numFmt formatCode="General" sourceLinked="0"/>
        <c:majorTickMark val="out"/>
        <c:minorTickMark val="none"/>
        <c:tickLblPos val="nextTo"/>
        <c:crossAx val="451483504"/>
        <c:crosses val="autoZero"/>
        <c:auto val="1"/>
        <c:lblAlgn val="ctr"/>
        <c:lblOffset val="100"/>
        <c:noMultiLvlLbl val="0"/>
      </c:catAx>
      <c:valAx>
        <c:axId val="451483504"/>
        <c:scaling>
          <c:orientation val="minMax"/>
        </c:scaling>
        <c:delete val="0"/>
        <c:axPos val="l"/>
        <c:numFmt formatCode="General" sourceLinked="1"/>
        <c:majorTickMark val="out"/>
        <c:minorTickMark val="none"/>
        <c:tickLblPos val="nextTo"/>
        <c:crossAx val="451483112"/>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ayant changé d'affectation pour raisons de santé, par Filière </a:t>
            </a:r>
            <a:br>
              <a:rPr lang="fr-FR"/>
            </a:br>
            <a:r>
              <a:rPr lang="fr-FR"/>
              <a:t>et par genre </a:t>
            </a:r>
            <a:r>
              <a:rPr lang="en-US"/>
              <a:t> </a:t>
            </a:r>
            <a:endParaRPr lang="fr-FR"/>
          </a:p>
        </c:rich>
      </c:tx>
      <c:layout>
        <c:manualLayout>
          <c:xMode val="edge"/>
          <c:yMode val="edge"/>
          <c:x val="0.10163409791167401"/>
          <c:y val="6.726608951258909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REMPLIR'!$C$324:$C$328</c:f>
              <c:strCache>
                <c:ptCount val="5"/>
                <c:pt idx="0">
                  <c:v>Administrative</c:v>
                </c:pt>
                <c:pt idx="1">
                  <c:v>Soignante</c:v>
                </c:pt>
                <c:pt idx="2">
                  <c:v>Socio-Educative</c:v>
                </c:pt>
                <c:pt idx="3">
                  <c:v>Médico-Technique</c:v>
                </c:pt>
                <c:pt idx="4">
                  <c:v>Technique-Ouvrière</c:v>
                </c:pt>
              </c:strCache>
            </c:strRef>
          </c:cat>
          <c:val>
            <c:numRef>
              <c:f>'DONNEES GENERIQUES A REMPLIR'!$D$324:$D$328</c:f>
              <c:numCache>
                <c:formatCode>General</c:formatCode>
                <c:ptCount val="5"/>
              </c:numCache>
            </c:numRef>
          </c:val>
          <c:extLst>
            <c:ext xmlns:c16="http://schemas.microsoft.com/office/drawing/2014/chart" uri="{C3380CC4-5D6E-409C-BE32-E72D297353CC}">
              <c16:uniqueId val="{00000000-78C4-4E2C-B8FA-AEF10EB9C28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REMPLIR'!$C$324:$C$328</c:f>
              <c:strCache>
                <c:ptCount val="5"/>
                <c:pt idx="0">
                  <c:v>Administrative</c:v>
                </c:pt>
                <c:pt idx="1">
                  <c:v>Soignante</c:v>
                </c:pt>
                <c:pt idx="2">
                  <c:v>Socio-Educative</c:v>
                </c:pt>
                <c:pt idx="3">
                  <c:v>Médico-Technique</c:v>
                </c:pt>
                <c:pt idx="4">
                  <c:v>Technique-Ouvrière</c:v>
                </c:pt>
              </c:strCache>
            </c:strRef>
          </c:cat>
          <c:val>
            <c:numRef>
              <c:f>'DONNEES GENERIQUES A REMPLIR'!$E$324:$E$328</c:f>
              <c:numCache>
                <c:formatCode>General</c:formatCode>
                <c:ptCount val="5"/>
              </c:numCache>
            </c:numRef>
          </c:val>
          <c:extLst>
            <c:ext xmlns:c16="http://schemas.microsoft.com/office/drawing/2014/chart" uri="{C3380CC4-5D6E-409C-BE32-E72D297353CC}">
              <c16:uniqueId val="{00000001-78C4-4E2C-B8FA-AEF10EB9C286}"/>
            </c:ext>
          </c:extLst>
        </c:ser>
        <c:dLbls>
          <c:dLblPos val="outEnd"/>
          <c:showLegendKey val="0"/>
          <c:showVal val="1"/>
          <c:showCatName val="0"/>
          <c:showSerName val="0"/>
          <c:showPercent val="0"/>
          <c:showBubbleSize val="0"/>
        </c:dLbls>
        <c:gapWidth val="150"/>
        <c:axId val="451484288"/>
        <c:axId val="451484680"/>
      </c:barChart>
      <c:catAx>
        <c:axId val="451484288"/>
        <c:scaling>
          <c:orientation val="minMax"/>
        </c:scaling>
        <c:delete val="0"/>
        <c:axPos val="b"/>
        <c:numFmt formatCode="General" sourceLinked="0"/>
        <c:majorTickMark val="out"/>
        <c:minorTickMark val="none"/>
        <c:tickLblPos val="nextTo"/>
        <c:crossAx val="451484680"/>
        <c:crosses val="autoZero"/>
        <c:auto val="1"/>
        <c:lblAlgn val="ctr"/>
        <c:lblOffset val="100"/>
        <c:noMultiLvlLbl val="0"/>
      </c:catAx>
      <c:valAx>
        <c:axId val="451484680"/>
        <c:scaling>
          <c:orientation val="minMax"/>
        </c:scaling>
        <c:delete val="0"/>
        <c:axPos val="l"/>
        <c:numFmt formatCode="General" sourceLinked="1"/>
        <c:majorTickMark val="out"/>
        <c:minorTickMark val="none"/>
        <c:tickLblPos val="nextTo"/>
        <c:crossAx val="451484288"/>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exerçant en Télétravail, par population et par genre </a:t>
            </a:r>
            <a:r>
              <a:rPr lang="en-US"/>
              <a:t> </a:t>
            </a:r>
            <a:endParaRPr lang="fr-FR"/>
          </a:p>
        </c:rich>
      </c:tx>
      <c:layout>
        <c:manualLayout>
          <c:xMode val="edge"/>
          <c:yMode val="edge"/>
          <c:x val="0.226817426430589"/>
          <c:y val="6.72660895125890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REMPLIR'!$D$331:$D$332</c:f>
              <c:numCache>
                <c:formatCode>General</c:formatCode>
                <c:ptCount val="2"/>
              </c:numCache>
            </c:numRef>
          </c:val>
          <c:extLst>
            <c:ext xmlns:c16="http://schemas.microsoft.com/office/drawing/2014/chart" uri="{C3380CC4-5D6E-409C-BE32-E72D297353CC}">
              <c16:uniqueId val="{00000000-F84F-4AB8-A2DA-10A1D97EAE1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REMPLIR'!$E$331:$E$332</c:f>
              <c:numCache>
                <c:formatCode>General</c:formatCode>
                <c:ptCount val="2"/>
              </c:numCache>
            </c:numRef>
          </c:val>
          <c:extLst>
            <c:ext xmlns:c16="http://schemas.microsoft.com/office/drawing/2014/chart" uri="{C3380CC4-5D6E-409C-BE32-E72D297353CC}">
              <c16:uniqueId val="{00000001-F84F-4AB8-A2DA-10A1D97EAE1C}"/>
            </c:ext>
          </c:extLst>
        </c:ser>
        <c:dLbls>
          <c:dLblPos val="outEnd"/>
          <c:showLegendKey val="0"/>
          <c:showVal val="1"/>
          <c:showCatName val="0"/>
          <c:showSerName val="0"/>
          <c:showPercent val="0"/>
          <c:showBubbleSize val="0"/>
        </c:dLbls>
        <c:gapWidth val="150"/>
        <c:axId val="451485464"/>
        <c:axId val="451485856"/>
      </c:barChart>
      <c:catAx>
        <c:axId val="451485464"/>
        <c:scaling>
          <c:orientation val="minMax"/>
        </c:scaling>
        <c:delete val="0"/>
        <c:axPos val="b"/>
        <c:numFmt formatCode="General" sourceLinked="0"/>
        <c:majorTickMark val="out"/>
        <c:minorTickMark val="none"/>
        <c:tickLblPos val="nextTo"/>
        <c:crossAx val="451485856"/>
        <c:crosses val="autoZero"/>
        <c:auto val="1"/>
        <c:lblAlgn val="ctr"/>
        <c:lblOffset val="100"/>
        <c:noMultiLvlLbl val="0"/>
      </c:catAx>
      <c:valAx>
        <c:axId val="451485856"/>
        <c:scaling>
          <c:orientation val="minMax"/>
        </c:scaling>
        <c:delete val="0"/>
        <c:axPos val="l"/>
        <c:numFmt formatCode="General" sourceLinked="1"/>
        <c:majorTickMark val="out"/>
        <c:minorTickMark val="none"/>
        <c:tickLblPos val="nextTo"/>
        <c:crossAx val="451485464"/>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exerçant en Télétravail, par Filière et par genre </a:t>
            </a:r>
            <a:r>
              <a:rPr lang="en-US"/>
              <a:t> </a:t>
            </a:r>
            <a:endParaRPr lang="fr-FR"/>
          </a:p>
        </c:rich>
      </c:tx>
      <c:layout>
        <c:manualLayout>
          <c:xMode val="edge"/>
          <c:yMode val="edge"/>
          <c:x val="0.22708881030498088"/>
          <c:y val="4.7302793682481428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REMPLIR'!$C$334:$C$338</c:f>
              <c:strCache>
                <c:ptCount val="5"/>
                <c:pt idx="0">
                  <c:v>Administrative</c:v>
                </c:pt>
                <c:pt idx="1">
                  <c:v>Soignante</c:v>
                </c:pt>
                <c:pt idx="2">
                  <c:v>Socio-Educative</c:v>
                </c:pt>
                <c:pt idx="3">
                  <c:v>Médico-Technique</c:v>
                </c:pt>
                <c:pt idx="4">
                  <c:v>Technique-Ouvrière</c:v>
                </c:pt>
              </c:strCache>
            </c:strRef>
          </c:cat>
          <c:val>
            <c:numRef>
              <c:f>'DONNEES GENERIQUES A REMPLIR'!$D$334:$D$338</c:f>
              <c:numCache>
                <c:formatCode>General</c:formatCode>
                <c:ptCount val="5"/>
              </c:numCache>
            </c:numRef>
          </c:val>
          <c:extLst>
            <c:ext xmlns:c16="http://schemas.microsoft.com/office/drawing/2014/chart" uri="{C3380CC4-5D6E-409C-BE32-E72D297353CC}">
              <c16:uniqueId val="{00000000-EA6A-4C26-9EFB-247CDD4FA70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REMPLIR'!$C$334:$C$338</c:f>
              <c:strCache>
                <c:ptCount val="5"/>
                <c:pt idx="0">
                  <c:v>Administrative</c:v>
                </c:pt>
                <c:pt idx="1">
                  <c:v>Soignante</c:v>
                </c:pt>
                <c:pt idx="2">
                  <c:v>Socio-Educative</c:v>
                </c:pt>
                <c:pt idx="3">
                  <c:v>Médico-Technique</c:v>
                </c:pt>
                <c:pt idx="4">
                  <c:v>Technique-Ouvrière</c:v>
                </c:pt>
              </c:strCache>
            </c:strRef>
          </c:cat>
          <c:val>
            <c:numRef>
              <c:f>'DONNEES GENERIQUES A REMPLIR'!$E$334:$E$338</c:f>
              <c:numCache>
                <c:formatCode>General</c:formatCode>
                <c:ptCount val="5"/>
              </c:numCache>
            </c:numRef>
          </c:val>
          <c:extLst>
            <c:ext xmlns:c16="http://schemas.microsoft.com/office/drawing/2014/chart" uri="{C3380CC4-5D6E-409C-BE32-E72D297353CC}">
              <c16:uniqueId val="{00000001-EA6A-4C26-9EFB-247CDD4FA70A}"/>
            </c:ext>
          </c:extLst>
        </c:ser>
        <c:dLbls>
          <c:dLblPos val="outEnd"/>
          <c:showLegendKey val="0"/>
          <c:showVal val="1"/>
          <c:showCatName val="0"/>
          <c:showSerName val="0"/>
          <c:showPercent val="0"/>
          <c:showBubbleSize val="0"/>
        </c:dLbls>
        <c:gapWidth val="150"/>
        <c:axId val="451486640"/>
        <c:axId val="451487032"/>
      </c:barChart>
      <c:catAx>
        <c:axId val="451486640"/>
        <c:scaling>
          <c:orientation val="minMax"/>
        </c:scaling>
        <c:delete val="0"/>
        <c:axPos val="b"/>
        <c:numFmt formatCode="General" sourceLinked="0"/>
        <c:majorTickMark val="out"/>
        <c:minorTickMark val="none"/>
        <c:tickLblPos val="nextTo"/>
        <c:crossAx val="451487032"/>
        <c:crosses val="autoZero"/>
        <c:auto val="1"/>
        <c:lblAlgn val="ctr"/>
        <c:lblOffset val="100"/>
        <c:noMultiLvlLbl val="0"/>
      </c:catAx>
      <c:valAx>
        <c:axId val="451487032"/>
        <c:scaling>
          <c:orientation val="minMax"/>
        </c:scaling>
        <c:delete val="0"/>
        <c:axPos val="l"/>
        <c:numFmt formatCode="General" sourceLinked="1"/>
        <c:majorTickMark val="out"/>
        <c:minorTickMark val="none"/>
        <c:tickLblPos val="nextTo"/>
        <c:crossAx val="451486640"/>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population et par genre </a:t>
            </a:r>
            <a:r>
              <a:rPr lang="en-US"/>
              <a:t> </a:t>
            </a:r>
            <a:endParaRPr lang="fr-FR"/>
          </a:p>
        </c:rich>
      </c:tx>
      <c:layout>
        <c:manualLayout>
          <c:xMode val="edge"/>
          <c:yMode val="edge"/>
          <c:x val="0.16810886265383818"/>
          <c:y val="6.2275265555062152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REMPLIR'!$C$353:$C$354</c:f>
              <c:strCache>
                <c:ptCount val="2"/>
                <c:pt idx="0">
                  <c:v>PM </c:v>
                </c:pt>
                <c:pt idx="1">
                  <c:v>PNM </c:v>
                </c:pt>
              </c:strCache>
            </c:strRef>
          </c:cat>
          <c:val>
            <c:numRef>
              <c:f>'DONNEES GENERIQUES A REMPLIR'!$D$353:$D$354</c:f>
              <c:numCache>
                <c:formatCode>General</c:formatCode>
                <c:ptCount val="2"/>
              </c:numCache>
            </c:numRef>
          </c:val>
          <c:extLst>
            <c:ext xmlns:c16="http://schemas.microsoft.com/office/drawing/2014/chart" uri="{C3380CC4-5D6E-409C-BE32-E72D297353CC}">
              <c16:uniqueId val="{00000000-5E09-4371-BF56-40A019ED3BA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REMPLIR'!$C$353:$C$354</c:f>
              <c:strCache>
                <c:ptCount val="2"/>
                <c:pt idx="0">
                  <c:v>PM </c:v>
                </c:pt>
                <c:pt idx="1">
                  <c:v>PNM </c:v>
                </c:pt>
              </c:strCache>
            </c:strRef>
          </c:cat>
          <c:val>
            <c:numRef>
              <c:f>'DONNEES GENERIQUES A REMPLIR'!$E$353:$E$354</c:f>
              <c:numCache>
                <c:formatCode>General</c:formatCode>
                <c:ptCount val="2"/>
              </c:numCache>
            </c:numRef>
          </c:val>
          <c:extLst>
            <c:ext xmlns:c16="http://schemas.microsoft.com/office/drawing/2014/chart" uri="{C3380CC4-5D6E-409C-BE32-E72D297353CC}">
              <c16:uniqueId val="{00000001-5E09-4371-BF56-40A019ED3BA0}"/>
            </c:ext>
          </c:extLst>
        </c:ser>
        <c:dLbls>
          <c:dLblPos val="outEnd"/>
          <c:showLegendKey val="0"/>
          <c:showVal val="1"/>
          <c:showCatName val="0"/>
          <c:showSerName val="0"/>
          <c:showPercent val="0"/>
          <c:showBubbleSize val="0"/>
        </c:dLbls>
        <c:gapWidth val="150"/>
        <c:axId val="451487816"/>
        <c:axId val="451488208"/>
      </c:barChart>
      <c:catAx>
        <c:axId val="451487816"/>
        <c:scaling>
          <c:orientation val="minMax"/>
        </c:scaling>
        <c:delete val="0"/>
        <c:axPos val="b"/>
        <c:numFmt formatCode="General" sourceLinked="0"/>
        <c:majorTickMark val="out"/>
        <c:minorTickMark val="none"/>
        <c:tickLblPos val="nextTo"/>
        <c:crossAx val="451488208"/>
        <c:crosses val="autoZero"/>
        <c:auto val="1"/>
        <c:lblAlgn val="ctr"/>
        <c:lblOffset val="100"/>
        <c:noMultiLvlLbl val="0"/>
      </c:catAx>
      <c:valAx>
        <c:axId val="451488208"/>
        <c:scaling>
          <c:orientation val="minMax"/>
        </c:scaling>
        <c:delete val="0"/>
        <c:axPos val="l"/>
        <c:numFmt formatCode="General" sourceLinked="1"/>
        <c:majorTickMark val="out"/>
        <c:minorTickMark val="none"/>
        <c:tickLblPos val="nextTo"/>
        <c:crossAx val="451487816"/>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Filière et par genre </a:t>
            </a:r>
            <a:r>
              <a:rPr lang="en-US"/>
              <a:t> </a:t>
            </a:r>
            <a:endParaRPr lang="fr-FR"/>
          </a:p>
        </c:rich>
      </c:tx>
      <c:layout>
        <c:manualLayout>
          <c:xMode val="edge"/>
          <c:yMode val="edge"/>
          <c:x val="0.1885170126722702"/>
          <c:y val="4.7302804254731316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REMPLIR'!$C$356:$C$360</c:f>
              <c:strCache>
                <c:ptCount val="5"/>
                <c:pt idx="0">
                  <c:v>Administrative</c:v>
                </c:pt>
                <c:pt idx="1">
                  <c:v>Soignante</c:v>
                </c:pt>
                <c:pt idx="2">
                  <c:v>Socio-Educative</c:v>
                </c:pt>
                <c:pt idx="3">
                  <c:v>Médico-Technique</c:v>
                </c:pt>
                <c:pt idx="4">
                  <c:v>Technique-Ouvrière</c:v>
                </c:pt>
              </c:strCache>
            </c:strRef>
          </c:cat>
          <c:val>
            <c:numRef>
              <c:f>'DONNEES GENERIQUES A REMPLIR'!$D$356:$D$360</c:f>
              <c:numCache>
                <c:formatCode>General</c:formatCode>
                <c:ptCount val="5"/>
              </c:numCache>
            </c:numRef>
          </c:val>
          <c:extLst>
            <c:ext xmlns:c16="http://schemas.microsoft.com/office/drawing/2014/chart" uri="{C3380CC4-5D6E-409C-BE32-E72D297353CC}">
              <c16:uniqueId val="{00000000-3BF2-4AE8-BFE8-E9D4689318AD}"/>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REMPLIR'!$C$356:$C$360</c:f>
              <c:strCache>
                <c:ptCount val="5"/>
                <c:pt idx="0">
                  <c:v>Administrative</c:v>
                </c:pt>
                <c:pt idx="1">
                  <c:v>Soignante</c:v>
                </c:pt>
                <c:pt idx="2">
                  <c:v>Socio-Educative</c:v>
                </c:pt>
                <c:pt idx="3">
                  <c:v>Médico-Technique</c:v>
                </c:pt>
                <c:pt idx="4">
                  <c:v>Technique-Ouvrière</c:v>
                </c:pt>
              </c:strCache>
            </c:strRef>
          </c:cat>
          <c:val>
            <c:numRef>
              <c:f>'DONNEES GENERIQUES A REMPLIR'!$E$356:$E$360</c:f>
              <c:numCache>
                <c:formatCode>General</c:formatCode>
                <c:ptCount val="5"/>
              </c:numCache>
            </c:numRef>
          </c:val>
          <c:extLst>
            <c:ext xmlns:c16="http://schemas.microsoft.com/office/drawing/2014/chart" uri="{C3380CC4-5D6E-409C-BE32-E72D297353CC}">
              <c16:uniqueId val="{00000001-3BF2-4AE8-BFE8-E9D4689318AD}"/>
            </c:ext>
          </c:extLst>
        </c:ser>
        <c:dLbls>
          <c:dLblPos val="outEnd"/>
          <c:showLegendKey val="0"/>
          <c:showVal val="1"/>
          <c:showCatName val="0"/>
          <c:showSerName val="0"/>
          <c:showPercent val="0"/>
          <c:showBubbleSize val="0"/>
        </c:dLbls>
        <c:gapWidth val="150"/>
        <c:axId val="451488992"/>
        <c:axId val="451489384"/>
      </c:barChart>
      <c:catAx>
        <c:axId val="451488992"/>
        <c:scaling>
          <c:orientation val="minMax"/>
        </c:scaling>
        <c:delete val="0"/>
        <c:axPos val="b"/>
        <c:numFmt formatCode="General" sourceLinked="0"/>
        <c:majorTickMark val="out"/>
        <c:minorTickMark val="none"/>
        <c:tickLblPos val="nextTo"/>
        <c:crossAx val="451489384"/>
        <c:crosses val="autoZero"/>
        <c:auto val="1"/>
        <c:lblAlgn val="ctr"/>
        <c:lblOffset val="100"/>
        <c:noMultiLvlLbl val="0"/>
      </c:catAx>
      <c:valAx>
        <c:axId val="451489384"/>
        <c:scaling>
          <c:orientation val="minMax"/>
        </c:scaling>
        <c:delete val="0"/>
        <c:axPos val="l"/>
        <c:numFmt formatCode="General" sourceLinked="1"/>
        <c:majorTickMark val="out"/>
        <c:minorTickMark val="none"/>
        <c:tickLblPos val="nextTo"/>
        <c:crossAx val="451488992"/>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Catégorie et par genre </a:t>
            </a:r>
            <a:r>
              <a:rPr lang="en-US"/>
              <a:t> </a:t>
            </a:r>
            <a:endParaRPr lang="fr-FR"/>
          </a:p>
        </c:rich>
      </c:tx>
      <c:layout>
        <c:manualLayout>
          <c:xMode val="edge"/>
          <c:yMode val="edge"/>
          <c:x val="0.19358910437719609"/>
          <c:y val="4.7302804254731316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87E0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REMPLIR'!$C$362:$C$364</c:f>
              <c:strCache>
                <c:ptCount val="3"/>
                <c:pt idx="0">
                  <c:v>Cat A</c:v>
                </c:pt>
                <c:pt idx="1">
                  <c:v>Cat B</c:v>
                </c:pt>
                <c:pt idx="2">
                  <c:v>Cat C</c:v>
                </c:pt>
              </c:strCache>
            </c:strRef>
          </c:cat>
          <c:val>
            <c:numRef>
              <c:f>'DONNEES GENERIQUES A REMPLIR'!$D$362:$D$364</c:f>
              <c:numCache>
                <c:formatCode>General</c:formatCode>
                <c:ptCount val="3"/>
              </c:numCache>
            </c:numRef>
          </c:val>
          <c:extLst>
            <c:ext xmlns:c16="http://schemas.microsoft.com/office/drawing/2014/chart" uri="{C3380CC4-5D6E-409C-BE32-E72D297353CC}">
              <c16:uniqueId val="{00000000-401D-4BD0-A135-22182829137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REMPLIR'!$C$362:$C$364</c:f>
              <c:strCache>
                <c:ptCount val="3"/>
                <c:pt idx="0">
                  <c:v>Cat A</c:v>
                </c:pt>
                <c:pt idx="1">
                  <c:v>Cat B</c:v>
                </c:pt>
                <c:pt idx="2">
                  <c:v>Cat C</c:v>
                </c:pt>
              </c:strCache>
            </c:strRef>
          </c:cat>
          <c:val>
            <c:numRef>
              <c:f>'DONNEES GENERIQUES A REMPLIR'!$E$362:$E$364</c:f>
              <c:numCache>
                <c:formatCode>General</c:formatCode>
                <c:ptCount val="3"/>
              </c:numCache>
            </c:numRef>
          </c:val>
          <c:extLst>
            <c:ext xmlns:c16="http://schemas.microsoft.com/office/drawing/2014/chart" uri="{C3380CC4-5D6E-409C-BE32-E72D297353CC}">
              <c16:uniqueId val="{00000001-401D-4BD0-A135-221828291376}"/>
            </c:ext>
          </c:extLst>
        </c:ser>
        <c:dLbls>
          <c:dLblPos val="outEnd"/>
          <c:showLegendKey val="0"/>
          <c:showVal val="1"/>
          <c:showCatName val="0"/>
          <c:showSerName val="0"/>
          <c:showPercent val="0"/>
          <c:showBubbleSize val="0"/>
        </c:dLbls>
        <c:gapWidth val="150"/>
        <c:axId val="451490168"/>
        <c:axId val="451490560"/>
      </c:barChart>
      <c:catAx>
        <c:axId val="451490168"/>
        <c:scaling>
          <c:orientation val="minMax"/>
        </c:scaling>
        <c:delete val="0"/>
        <c:axPos val="b"/>
        <c:numFmt formatCode="General" sourceLinked="0"/>
        <c:majorTickMark val="out"/>
        <c:minorTickMark val="none"/>
        <c:tickLblPos val="nextTo"/>
        <c:crossAx val="451490560"/>
        <c:crosses val="autoZero"/>
        <c:auto val="1"/>
        <c:lblAlgn val="ctr"/>
        <c:lblOffset val="100"/>
        <c:noMultiLvlLbl val="0"/>
      </c:catAx>
      <c:valAx>
        <c:axId val="451490560"/>
        <c:scaling>
          <c:orientation val="minMax"/>
        </c:scaling>
        <c:delete val="0"/>
        <c:axPos val="l"/>
        <c:numFmt formatCode="General" sourceLinked="1"/>
        <c:majorTickMark val="out"/>
        <c:minorTickMark val="none"/>
        <c:tickLblPos val="nextTo"/>
        <c:crossAx val="451490168"/>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6" Type="http://schemas.openxmlformats.org/officeDocument/2006/relationships/image" Target="../media/image19.png"/><Relationship Id="rId21" Type="http://schemas.openxmlformats.org/officeDocument/2006/relationships/image" Target="../media/image16.png"/><Relationship Id="rId42" Type="http://schemas.openxmlformats.org/officeDocument/2006/relationships/chart" Target="../charts/chart18.xml"/><Relationship Id="rId47" Type="http://schemas.openxmlformats.org/officeDocument/2006/relationships/chart" Target="../charts/chart23.xml"/><Relationship Id="rId63" Type="http://schemas.openxmlformats.org/officeDocument/2006/relationships/chart" Target="../charts/chart36.xml"/><Relationship Id="rId68" Type="http://schemas.openxmlformats.org/officeDocument/2006/relationships/chart" Target="../charts/chart41.xml"/><Relationship Id="rId16" Type="http://schemas.openxmlformats.org/officeDocument/2006/relationships/chart" Target="../charts/chart4.xml"/><Relationship Id="rId11" Type="http://schemas.openxmlformats.org/officeDocument/2006/relationships/image" Target="../media/image13.jpg"/><Relationship Id="rId32" Type="http://schemas.openxmlformats.org/officeDocument/2006/relationships/image" Target="../media/image21.jpeg"/><Relationship Id="rId37" Type="http://schemas.openxmlformats.org/officeDocument/2006/relationships/chart" Target="../charts/chart15.xml"/><Relationship Id="rId53" Type="http://schemas.openxmlformats.org/officeDocument/2006/relationships/chart" Target="../charts/chart29.xml"/><Relationship Id="rId58" Type="http://schemas.openxmlformats.org/officeDocument/2006/relationships/chart" Target="../charts/chart34.xml"/><Relationship Id="rId74" Type="http://schemas.openxmlformats.org/officeDocument/2006/relationships/image" Target="../media/image26.jpg"/><Relationship Id="rId79" Type="http://schemas.openxmlformats.org/officeDocument/2006/relationships/image" Target="../media/image31.png"/><Relationship Id="rId5" Type="http://schemas.openxmlformats.org/officeDocument/2006/relationships/image" Target="../media/image7.png"/><Relationship Id="rId61" Type="http://schemas.microsoft.com/office/2007/relationships/hdphoto" Target="../media/hdphoto4.wdp"/><Relationship Id="rId19" Type="http://schemas.openxmlformats.org/officeDocument/2006/relationships/chart" Target="../charts/chart7.xml"/><Relationship Id="rId14" Type="http://schemas.openxmlformats.org/officeDocument/2006/relationships/chart" Target="../charts/chart2.xml"/><Relationship Id="rId22" Type="http://schemas.openxmlformats.org/officeDocument/2006/relationships/image" Target="../media/image17.png"/><Relationship Id="rId27" Type="http://schemas.openxmlformats.org/officeDocument/2006/relationships/chart" Target="../charts/chart9.xml"/><Relationship Id="rId30" Type="http://schemas.openxmlformats.org/officeDocument/2006/relationships/image" Target="../media/image20.jpeg"/><Relationship Id="rId35" Type="http://schemas.openxmlformats.org/officeDocument/2006/relationships/chart" Target="../charts/chart13.xml"/><Relationship Id="rId43" Type="http://schemas.openxmlformats.org/officeDocument/2006/relationships/chart" Target="../charts/chart19.xml"/><Relationship Id="rId48" Type="http://schemas.openxmlformats.org/officeDocument/2006/relationships/chart" Target="../charts/chart24.xml"/><Relationship Id="rId56" Type="http://schemas.openxmlformats.org/officeDocument/2006/relationships/chart" Target="../charts/chart32.xml"/><Relationship Id="rId64" Type="http://schemas.openxmlformats.org/officeDocument/2006/relationships/chart" Target="../charts/chart37.xml"/><Relationship Id="rId69" Type="http://schemas.openxmlformats.org/officeDocument/2006/relationships/chart" Target="../charts/chart42.xml"/><Relationship Id="rId77" Type="http://schemas.openxmlformats.org/officeDocument/2006/relationships/image" Target="../media/image29.png"/><Relationship Id="rId8" Type="http://schemas.openxmlformats.org/officeDocument/2006/relationships/image" Target="../media/image10.jpg"/><Relationship Id="rId51" Type="http://schemas.openxmlformats.org/officeDocument/2006/relationships/chart" Target="../charts/chart27.xml"/><Relationship Id="rId72" Type="http://schemas.openxmlformats.org/officeDocument/2006/relationships/chart" Target="../charts/chart45.xml"/><Relationship Id="rId80" Type="http://schemas.openxmlformats.org/officeDocument/2006/relationships/image" Target="../media/image32.png"/><Relationship Id="rId3" Type="http://schemas.openxmlformats.org/officeDocument/2006/relationships/image" Target="../media/image5.jpg"/><Relationship Id="rId12" Type="http://schemas.openxmlformats.org/officeDocument/2006/relationships/chart" Target="../charts/chart1.xml"/><Relationship Id="rId17" Type="http://schemas.openxmlformats.org/officeDocument/2006/relationships/chart" Target="../charts/chart5.xml"/><Relationship Id="rId25" Type="http://schemas.microsoft.com/office/2007/relationships/hdphoto" Target="../media/hdphoto1.wdp"/><Relationship Id="rId33" Type="http://schemas.microsoft.com/office/2007/relationships/hdphoto" Target="../media/hdphoto3.wdp"/><Relationship Id="rId38" Type="http://schemas.openxmlformats.org/officeDocument/2006/relationships/chart" Target="../charts/chart16.xml"/><Relationship Id="rId46" Type="http://schemas.openxmlformats.org/officeDocument/2006/relationships/chart" Target="../charts/chart22.xml"/><Relationship Id="rId59" Type="http://schemas.openxmlformats.org/officeDocument/2006/relationships/image" Target="../media/image24.jpeg"/><Relationship Id="rId67" Type="http://schemas.openxmlformats.org/officeDocument/2006/relationships/chart" Target="../charts/chart40.xml"/><Relationship Id="rId20" Type="http://schemas.openxmlformats.org/officeDocument/2006/relationships/image" Target="../media/image15.jpeg"/><Relationship Id="rId41" Type="http://schemas.openxmlformats.org/officeDocument/2006/relationships/image" Target="../media/image23.jpeg"/><Relationship Id="rId54" Type="http://schemas.openxmlformats.org/officeDocument/2006/relationships/chart" Target="../charts/chart30.xml"/><Relationship Id="rId62" Type="http://schemas.openxmlformats.org/officeDocument/2006/relationships/chart" Target="../charts/chart35.xml"/><Relationship Id="rId70" Type="http://schemas.openxmlformats.org/officeDocument/2006/relationships/chart" Target="../charts/chart43.xml"/><Relationship Id="rId75" Type="http://schemas.openxmlformats.org/officeDocument/2006/relationships/image" Target="../media/image27.png"/><Relationship Id="rId1" Type="http://schemas.openxmlformats.org/officeDocument/2006/relationships/image" Target="../media/image3.jpg"/><Relationship Id="rId6" Type="http://schemas.openxmlformats.org/officeDocument/2006/relationships/image" Target="../media/image8.png"/><Relationship Id="rId15" Type="http://schemas.openxmlformats.org/officeDocument/2006/relationships/chart" Target="../charts/chart3.xml"/><Relationship Id="rId23" Type="http://schemas.openxmlformats.org/officeDocument/2006/relationships/chart" Target="../charts/chart8.xml"/><Relationship Id="rId28" Type="http://schemas.openxmlformats.org/officeDocument/2006/relationships/chart" Target="../charts/chart10.xml"/><Relationship Id="rId36" Type="http://schemas.openxmlformats.org/officeDocument/2006/relationships/chart" Target="../charts/chart14.xml"/><Relationship Id="rId49" Type="http://schemas.openxmlformats.org/officeDocument/2006/relationships/chart" Target="../charts/chart25.xml"/><Relationship Id="rId57" Type="http://schemas.openxmlformats.org/officeDocument/2006/relationships/chart" Target="../charts/chart33.xml"/><Relationship Id="rId10" Type="http://schemas.openxmlformats.org/officeDocument/2006/relationships/image" Target="../media/image12.jpg"/><Relationship Id="rId31" Type="http://schemas.microsoft.com/office/2007/relationships/hdphoto" Target="../media/hdphoto2.wdp"/><Relationship Id="rId44" Type="http://schemas.openxmlformats.org/officeDocument/2006/relationships/chart" Target="../charts/chart20.xml"/><Relationship Id="rId52" Type="http://schemas.openxmlformats.org/officeDocument/2006/relationships/chart" Target="../charts/chart28.xml"/><Relationship Id="rId60" Type="http://schemas.openxmlformats.org/officeDocument/2006/relationships/image" Target="../media/image25.png"/><Relationship Id="rId65" Type="http://schemas.openxmlformats.org/officeDocument/2006/relationships/chart" Target="../charts/chart38.xml"/><Relationship Id="rId73" Type="http://schemas.openxmlformats.org/officeDocument/2006/relationships/chart" Target="../charts/chart46.xml"/><Relationship Id="rId78" Type="http://schemas.openxmlformats.org/officeDocument/2006/relationships/image" Target="../media/image30.png"/><Relationship Id="rId8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jpg"/><Relationship Id="rId13" Type="http://schemas.openxmlformats.org/officeDocument/2006/relationships/image" Target="../media/image14.png"/><Relationship Id="rId18" Type="http://schemas.openxmlformats.org/officeDocument/2006/relationships/chart" Target="../charts/chart6.xml"/><Relationship Id="rId39" Type="http://schemas.openxmlformats.org/officeDocument/2006/relationships/chart" Target="../charts/chart17.xml"/><Relationship Id="rId34" Type="http://schemas.openxmlformats.org/officeDocument/2006/relationships/chart" Target="../charts/chart12.xml"/><Relationship Id="rId50" Type="http://schemas.openxmlformats.org/officeDocument/2006/relationships/chart" Target="../charts/chart26.xml"/><Relationship Id="rId55" Type="http://schemas.openxmlformats.org/officeDocument/2006/relationships/chart" Target="../charts/chart31.xml"/><Relationship Id="rId76" Type="http://schemas.openxmlformats.org/officeDocument/2006/relationships/image" Target="../media/image28.png"/><Relationship Id="rId7" Type="http://schemas.openxmlformats.org/officeDocument/2006/relationships/image" Target="../media/image9.jpg"/><Relationship Id="rId71" Type="http://schemas.openxmlformats.org/officeDocument/2006/relationships/chart" Target="../charts/chart44.xml"/><Relationship Id="rId2" Type="http://schemas.openxmlformats.org/officeDocument/2006/relationships/image" Target="../media/image4.jpg"/><Relationship Id="rId29" Type="http://schemas.openxmlformats.org/officeDocument/2006/relationships/chart" Target="../charts/chart11.xml"/><Relationship Id="rId24" Type="http://schemas.openxmlformats.org/officeDocument/2006/relationships/image" Target="../media/image18.png"/><Relationship Id="rId40" Type="http://schemas.openxmlformats.org/officeDocument/2006/relationships/image" Target="../media/image22.jpeg"/><Relationship Id="rId45" Type="http://schemas.openxmlformats.org/officeDocument/2006/relationships/chart" Target="../charts/chart21.xml"/><Relationship Id="rId66" Type="http://schemas.openxmlformats.org/officeDocument/2006/relationships/chart" Target="../charts/chart3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1109869</xdr:colOff>
      <xdr:row>306</xdr:row>
      <xdr:rowOff>41414</xdr:rowOff>
    </xdr:from>
    <xdr:to>
      <xdr:col>4</xdr:col>
      <xdr:colOff>132523</xdr:colOff>
      <xdr:row>306</xdr:row>
      <xdr:rowOff>1163952</xdr:rowOff>
    </xdr:to>
    <xdr:pic>
      <xdr:nvPicPr>
        <xdr:cNvPr id="150" name="Image 149">
          <a:extLst>
            <a:ext uri="{FF2B5EF4-FFF2-40B4-BE49-F238E27FC236}">
              <a16:creationId xmlns:a16="http://schemas.microsoft.com/office/drawing/2014/main" id="{00000000-0008-0000-0400-000096000000}"/>
            </a:ext>
          </a:extLst>
        </xdr:cNvPr>
        <xdr:cNvPicPr>
          <a:picLocks noChangeAspect="1"/>
        </xdr:cNvPicPr>
      </xdr:nvPicPr>
      <xdr:blipFill rotWithShape="1">
        <a:blip xmlns:r="http://schemas.openxmlformats.org/officeDocument/2006/relationships" r:embed="rId1"/>
        <a:srcRect l="23412" t="21010" r="22160" b="39732"/>
        <a:stretch/>
      </xdr:blipFill>
      <xdr:spPr>
        <a:xfrm>
          <a:off x="3188804" y="212672544"/>
          <a:ext cx="1192697" cy="1122538"/>
        </a:xfrm>
        <a:prstGeom prst="rect">
          <a:avLst/>
        </a:prstGeom>
      </xdr:spPr>
    </xdr:pic>
    <xdr:clientData/>
  </xdr:twoCellAnchor>
  <xdr:twoCellAnchor editAs="oneCell">
    <xdr:from>
      <xdr:col>5</xdr:col>
      <xdr:colOff>33130</xdr:colOff>
      <xdr:row>296</xdr:row>
      <xdr:rowOff>49387</xdr:rowOff>
    </xdr:from>
    <xdr:to>
      <xdr:col>5</xdr:col>
      <xdr:colOff>763911</xdr:colOff>
      <xdr:row>296</xdr:row>
      <xdr:rowOff>933971</xdr:rowOff>
    </xdr:to>
    <xdr:pic>
      <xdr:nvPicPr>
        <xdr:cNvPr id="644" name="Image 643">
          <a:extLst>
            <a:ext uri="{FF2B5EF4-FFF2-40B4-BE49-F238E27FC236}">
              <a16:creationId xmlns:a16="http://schemas.microsoft.com/office/drawing/2014/main" id="{00000000-0008-0000-0400-000084020000}"/>
            </a:ext>
          </a:extLst>
        </xdr:cNvPr>
        <xdr:cNvPicPr>
          <a:picLocks noChangeAspect="1"/>
        </xdr:cNvPicPr>
      </xdr:nvPicPr>
      <xdr:blipFill rotWithShape="1">
        <a:blip xmlns:r="http://schemas.openxmlformats.org/officeDocument/2006/relationships" r:embed="rId2"/>
        <a:srcRect l="50501" t="22696" r="6353" b="37279"/>
        <a:stretch/>
      </xdr:blipFill>
      <xdr:spPr>
        <a:xfrm>
          <a:off x="5334000" y="208688300"/>
          <a:ext cx="730781" cy="884584"/>
        </a:xfrm>
        <a:prstGeom prst="rect">
          <a:avLst/>
        </a:prstGeom>
      </xdr:spPr>
    </xdr:pic>
    <xdr:clientData/>
  </xdr:twoCellAnchor>
  <xdr:twoCellAnchor editAs="oneCell">
    <xdr:from>
      <xdr:col>2</xdr:col>
      <xdr:colOff>41412</xdr:colOff>
      <xdr:row>296</xdr:row>
      <xdr:rowOff>61292</xdr:rowOff>
    </xdr:from>
    <xdr:to>
      <xdr:col>2</xdr:col>
      <xdr:colOff>722499</xdr:colOff>
      <xdr:row>296</xdr:row>
      <xdr:rowOff>940598</xdr:rowOff>
    </xdr:to>
    <xdr:pic>
      <xdr:nvPicPr>
        <xdr:cNvPr id="643" name="Image 642">
          <a:extLst>
            <a:ext uri="{FF2B5EF4-FFF2-40B4-BE49-F238E27FC236}">
              <a16:creationId xmlns:a16="http://schemas.microsoft.com/office/drawing/2014/main" id="{00000000-0008-0000-0400-000083020000}"/>
            </a:ext>
          </a:extLst>
        </xdr:cNvPr>
        <xdr:cNvPicPr>
          <a:picLocks noChangeAspect="1"/>
        </xdr:cNvPicPr>
      </xdr:nvPicPr>
      <xdr:blipFill rotWithShape="1">
        <a:blip xmlns:r="http://schemas.openxmlformats.org/officeDocument/2006/relationships" r:embed="rId3"/>
        <a:srcRect l="50489" t="20396" r="7353" b="37892"/>
        <a:stretch/>
      </xdr:blipFill>
      <xdr:spPr>
        <a:xfrm>
          <a:off x="2120347" y="208700205"/>
          <a:ext cx="681087" cy="879306"/>
        </a:xfrm>
        <a:prstGeom prst="rect">
          <a:avLst/>
        </a:prstGeom>
      </xdr:spPr>
    </xdr:pic>
    <xdr:clientData/>
  </xdr:twoCellAnchor>
  <xdr:twoCellAnchor editAs="oneCell">
    <xdr:from>
      <xdr:col>5</xdr:col>
      <xdr:colOff>31729</xdr:colOff>
      <xdr:row>295</xdr:row>
      <xdr:rowOff>46073</xdr:rowOff>
    </xdr:from>
    <xdr:to>
      <xdr:col>5</xdr:col>
      <xdr:colOff>737153</xdr:colOff>
      <xdr:row>295</xdr:row>
      <xdr:rowOff>930657</xdr:rowOff>
    </xdr:to>
    <xdr:pic>
      <xdr:nvPicPr>
        <xdr:cNvPr id="642" name="Image 641">
          <a:extLst>
            <a:ext uri="{FF2B5EF4-FFF2-40B4-BE49-F238E27FC236}">
              <a16:creationId xmlns:a16="http://schemas.microsoft.com/office/drawing/2014/main" id="{00000000-0008-0000-0400-000082020000}"/>
            </a:ext>
          </a:extLst>
        </xdr:cNvPr>
        <xdr:cNvPicPr>
          <a:picLocks noChangeAspect="1"/>
        </xdr:cNvPicPr>
      </xdr:nvPicPr>
      <xdr:blipFill rotWithShape="1">
        <a:blip xmlns:r="http://schemas.openxmlformats.org/officeDocument/2006/relationships" r:embed="rId2"/>
        <a:srcRect l="6603" t="22696" r="51748" b="37279"/>
        <a:stretch/>
      </xdr:blipFill>
      <xdr:spPr>
        <a:xfrm>
          <a:off x="5332599" y="207467443"/>
          <a:ext cx="705424" cy="884584"/>
        </a:xfrm>
        <a:prstGeom prst="rect">
          <a:avLst/>
        </a:prstGeom>
      </xdr:spPr>
    </xdr:pic>
    <xdr:clientData/>
  </xdr:twoCellAnchor>
  <xdr:twoCellAnchor editAs="oneCell">
    <xdr:from>
      <xdr:col>2</xdr:col>
      <xdr:colOff>57978</xdr:colOff>
      <xdr:row>295</xdr:row>
      <xdr:rowOff>57978</xdr:rowOff>
    </xdr:from>
    <xdr:to>
      <xdr:col>2</xdr:col>
      <xdr:colOff>737152</xdr:colOff>
      <xdr:row>295</xdr:row>
      <xdr:rowOff>937284</xdr:rowOff>
    </xdr:to>
    <xdr:pic>
      <xdr:nvPicPr>
        <xdr:cNvPr id="641" name="Image 640">
          <a:extLst>
            <a:ext uri="{FF2B5EF4-FFF2-40B4-BE49-F238E27FC236}">
              <a16:creationId xmlns:a16="http://schemas.microsoft.com/office/drawing/2014/main" id="{00000000-0008-0000-0400-000081020000}"/>
            </a:ext>
          </a:extLst>
        </xdr:cNvPr>
        <xdr:cNvPicPr>
          <a:picLocks noChangeAspect="1"/>
        </xdr:cNvPicPr>
      </xdr:nvPicPr>
      <xdr:blipFill rotWithShape="1">
        <a:blip xmlns:r="http://schemas.openxmlformats.org/officeDocument/2006/relationships" r:embed="rId3"/>
        <a:srcRect l="6604" t="20396" r="51356" b="37892"/>
        <a:stretch/>
      </xdr:blipFill>
      <xdr:spPr>
        <a:xfrm>
          <a:off x="2136913" y="207479348"/>
          <a:ext cx="679174" cy="879306"/>
        </a:xfrm>
        <a:prstGeom prst="rect">
          <a:avLst/>
        </a:prstGeom>
      </xdr:spPr>
    </xdr:pic>
    <xdr:clientData/>
  </xdr:twoCellAnchor>
  <xdr:twoCellAnchor editAs="oneCell">
    <xdr:from>
      <xdr:col>2</xdr:col>
      <xdr:colOff>977416</xdr:colOff>
      <xdr:row>228</xdr:row>
      <xdr:rowOff>323613</xdr:rowOff>
    </xdr:from>
    <xdr:to>
      <xdr:col>3</xdr:col>
      <xdr:colOff>984048</xdr:colOff>
      <xdr:row>228</xdr:row>
      <xdr:rowOff>1516309</xdr:rowOff>
    </xdr:to>
    <xdr:pic>
      <xdr:nvPicPr>
        <xdr:cNvPr id="52" name="Image 51">
          <a:extLst>
            <a:ext uri="{FF2B5EF4-FFF2-40B4-BE49-F238E27FC236}">
              <a16:creationId xmlns:a16="http://schemas.microsoft.com/office/drawing/2014/main" id="{00000000-0008-0000-0400-000034000000}"/>
            </a:ext>
          </a:extLst>
        </xdr:cNvPr>
        <xdr:cNvPicPr>
          <a:picLocks noChangeAspect="1"/>
        </xdr:cNvPicPr>
      </xdr:nvPicPr>
      <xdr:blipFill rotWithShape="1">
        <a:blip xmlns:r="http://schemas.openxmlformats.org/officeDocument/2006/relationships" r:embed="rId4"/>
        <a:srcRect l="23610" t="24840" r="23367" b="32071"/>
        <a:stretch/>
      </xdr:blipFill>
      <xdr:spPr>
        <a:xfrm>
          <a:off x="3059309" y="137211470"/>
          <a:ext cx="1122418" cy="1192696"/>
        </a:xfrm>
        <a:prstGeom prst="rect">
          <a:avLst/>
        </a:prstGeom>
      </xdr:spPr>
    </xdr:pic>
    <xdr:clientData/>
  </xdr:twoCellAnchor>
  <xdr:twoCellAnchor editAs="oneCell">
    <xdr:from>
      <xdr:col>3</xdr:col>
      <xdr:colOff>190500</xdr:colOff>
      <xdr:row>309</xdr:row>
      <xdr:rowOff>186036</xdr:rowOff>
    </xdr:from>
    <xdr:to>
      <xdr:col>4</xdr:col>
      <xdr:colOff>869674</xdr:colOff>
      <xdr:row>310</xdr:row>
      <xdr:rowOff>57980</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5"/>
        <a:srcRect l="16007" t="18707" r="9761" b="40045"/>
        <a:stretch/>
      </xdr:blipFill>
      <xdr:spPr>
        <a:xfrm>
          <a:off x="3387587" y="213811079"/>
          <a:ext cx="1731065" cy="1255140"/>
        </a:xfrm>
        <a:prstGeom prst="rect">
          <a:avLst/>
        </a:prstGeom>
      </xdr:spPr>
    </xdr:pic>
    <xdr:clientData/>
  </xdr:twoCellAnchor>
  <xdr:twoCellAnchor editAs="oneCell">
    <xdr:from>
      <xdr:col>2</xdr:col>
      <xdr:colOff>251506</xdr:colOff>
      <xdr:row>260</xdr:row>
      <xdr:rowOff>1118150</xdr:rowOff>
    </xdr:from>
    <xdr:to>
      <xdr:col>2</xdr:col>
      <xdr:colOff>1085021</xdr:colOff>
      <xdr:row>262</xdr:row>
      <xdr:rowOff>27393</xdr:rowOff>
    </xdr:to>
    <xdr:pic>
      <xdr:nvPicPr>
        <xdr:cNvPr id="422" name="Image 421">
          <a:extLst>
            <a:ext uri="{FF2B5EF4-FFF2-40B4-BE49-F238E27FC236}">
              <a16:creationId xmlns:a16="http://schemas.microsoft.com/office/drawing/2014/main" id="{00000000-0008-0000-0400-0000A6010000}"/>
            </a:ext>
          </a:extLst>
        </xdr:cNvPr>
        <xdr:cNvPicPr>
          <a:picLocks noChangeAspect="1"/>
        </xdr:cNvPicPr>
      </xdr:nvPicPr>
      <xdr:blipFill rotWithShape="1">
        <a:blip xmlns:r="http://schemas.openxmlformats.org/officeDocument/2006/relationships" r:embed="rId6"/>
        <a:srcRect l="10005" t="18860" r="49232" b="38205"/>
        <a:stretch/>
      </xdr:blipFill>
      <xdr:spPr>
        <a:xfrm>
          <a:off x="2330441" y="166579824"/>
          <a:ext cx="833515" cy="1145547"/>
        </a:xfrm>
        <a:prstGeom prst="rect">
          <a:avLst/>
        </a:prstGeom>
      </xdr:spPr>
    </xdr:pic>
    <xdr:clientData/>
  </xdr:twoCellAnchor>
  <xdr:twoCellAnchor editAs="oneCell">
    <xdr:from>
      <xdr:col>3</xdr:col>
      <xdr:colOff>323640</xdr:colOff>
      <xdr:row>260</xdr:row>
      <xdr:rowOff>1118150</xdr:rowOff>
    </xdr:from>
    <xdr:to>
      <xdr:col>4</xdr:col>
      <xdr:colOff>49696</xdr:colOff>
      <xdr:row>262</xdr:row>
      <xdr:rowOff>27393</xdr:rowOff>
    </xdr:to>
    <xdr:pic>
      <xdr:nvPicPr>
        <xdr:cNvPr id="423" name="Image 422">
          <a:extLst>
            <a:ext uri="{FF2B5EF4-FFF2-40B4-BE49-F238E27FC236}">
              <a16:creationId xmlns:a16="http://schemas.microsoft.com/office/drawing/2014/main" id="{00000000-0008-0000-0400-0000A7010000}"/>
            </a:ext>
          </a:extLst>
        </xdr:cNvPr>
        <xdr:cNvPicPr>
          <a:picLocks noChangeAspect="1"/>
        </xdr:cNvPicPr>
      </xdr:nvPicPr>
      <xdr:blipFill rotWithShape="1">
        <a:blip xmlns:r="http://schemas.openxmlformats.org/officeDocument/2006/relationships" r:embed="rId6"/>
        <a:srcRect l="49991" t="18860" r="11963" b="38205"/>
        <a:stretch/>
      </xdr:blipFill>
      <xdr:spPr>
        <a:xfrm>
          <a:off x="3520727" y="166579824"/>
          <a:ext cx="777947" cy="1145547"/>
        </a:xfrm>
        <a:prstGeom prst="rect">
          <a:avLst/>
        </a:prstGeom>
      </xdr:spPr>
    </xdr:pic>
    <xdr:clientData/>
  </xdr:twoCellAnchor>
  <xdr:twoCellAnchor editAs="oneCell">
    <xdr:from>
      <xdr:col>2</xdr:col>
      <xdr:colOff>215347</xdr:colOff>
      <xdr:row>266</xdr:row>
      <xdr:rowOff>1085021</xdr:rowOff>
    </xdr:from>
    <xdr:to>
      <xdr:col>2</xdr:col>
      <xdr:colOff>1085022</xdr:colOff>
      <xdr:row>268</xdr:row>
      <xdr:rowOff>43962</xdr:rowOff>
    </xdr:to>
    <xdr:pic>
      <xdr:nvPicPr>
        <xdr:cNvPr id="55" name="Image 54">
          <a:extLst>
            <a:ext uri="{FF2B5EF4-FFF2-40B4-BE49-F238E27FC236}">
              <a16:creationId xmlns:a16="http://schemas.microsoft.com/office/drawing/2014/main" id="{00000000-0008-0000-0400-000037000000}"/>
            </a:ext>
          </a:extLst>
        </xdr:cNvPr>
        <xdr:cNvPicPr>
          <a:picLocks noChangeAspect="1"/>
        </xdr:cNvPicPr>
      </xdr:nvPicPr>
      <xdr:blipFill rotWithShape="1">
        <a:blip xmlns:r="http://schemas.openxmlformats.org/officeDocument/2006/relationships" r:embed="rId6"/>
        <a:srcRect l="10005" t="18860" r="49232" b="38205"/>
        <a:stretch/>
      </xdr:blipFill>
      <xdr:spPr>
        <a:xfrm>
          <a:off x="2294282" y="171839282"/>
          <a:ext cx="869675" cy="1195244"/>
        </a:xfrm>
        <a:prstGeom prst="rect">
          <a:avLst/>
        </a:prstGeom>
      </xdr:spPr>
    </xdr:pic>
    <xdr:clientData/>
  </xdr:twoCellAnchor>
  <xdr:twoCellAnchor editAs="oneCell">
    <xdr:from>
      <xdr:col>3</xdr:col>
      <xdr:colOff>248478</xdr:colOff>
      <xdr:row>266</xdr:row>
      <xdr:rowOff>1085021</xdr:rowOff>
    </xdr:from>
    <xdr:to>
      <xdr:col>4</xdr:col>
      <xdr:colOff>8283</xdr:colOff>
      <xdr:row>268</xdr:row>
      <xdr:rowOff>43962</xdr:rowOff>
    </xdr:to>
    <xdr:pic>
      <xdr:nvPicPr>
        <xdr:cNvPr id="421" name="Image 420">
          <a:extLst>
            <a:ext uri="{FF2B5EF4-FFF2-40B4-BE49-F238E27FC236}">
              <a16:creationId xmlns:a16="http://schemas.microsoft.com/office/drawing/2014/main" id="{00000000-0008-0000-0400-0000A5010000}"/>
            </a:ext>
          </a:extLst>
        </xdr:cNvPr>
        <xdr:cNvPicPr>
          <a:picLocks noChangeAspect="1"/>
        </xdr:cNvPicPr>
      </xdr:nvPicPr>
      <xdr:blipFill rotWithShape="1">
        <a:blip xmlns:r="http://schemas.openxmlformats.org/officeDocument/2006/relationships" r:embed="rId6"/>
        <a:srcRect l="49991" t="18860" r="11963" b="38205"/>
        <a:stretch/>
      </xdr:blipFill>
      <xdr:spPr>
        <a:xfrm>
          <a:off x="3445565" y="171839282"/>
          <a:ext cx="811696" cy="1195244"/>
        </a:xfrm>
        <a:prstGeom prst="rect">
          <a:avLst/>
        </a:prstGeom>
      </xdr:spPr>
    </xdr:pic>
    <xdr:clientData/>
  </xdr:twoCellAnchor>
  <xdr:twoCellAnchor editAs="oneCell">
    <xdr:from>
      <xdr:col>2</xdr:col>
      <xdr:colOff>28015</xdr:colOff>
      <xdr:row>262</xdr:row>
      <xdr:rowOff>56030</xdr:rowOff>
    </xdr:from>
    <xdr:to>
      <xdr:col>4</xdr:col>
      <xdr:colOff>294210</xdr:colOff>
      <xdr:row>262</xdr:row>
      <xdr:rowOff>1061353</xdr:rowOff>
    </xdr:to>
    <xdr:pic>
      <xdr:nvPicPr>
        <xdr:cNvPr id="610" name="Image 609">
          <a:extLst>
            <a:ext uri="{FF2B5EF4-FFF2-40B4-BE49-F238E27FC236}">
              <a16:creationId xmlns:a16="http://schemas.microsoft.com/office/drawing/2014/main" id="{00000000-0008-0000-0400-000062020000}"/>
            </a:ext>
          </a:extLst>
        </xdr:cNvPr>
        <xdr:cNvPicPr>
          <a:picLocks noChangeAspect="1"/>
        </xdr:cNvPicPr>
      </xdr:nvPicPr>
      <xdr:blipFill rotWithShape="1">
        <a:blip xmlns:r="http://schemas.openxmlformats.org/officeDocument/2006/relationships" r:embed="rId7"/>
        <a:srcRect b="68240"/>
        <a:stretch/>
      </xdr:blipFill>
      <xdr:spPr>
        <a:xfrm>
          <a:off x="2112309" y="169757912"/>
          <a:ext cx="2428930" cy="1005323"/>
        </a:xfrm>
        <a:prstGeom prst="rect">
          <a:avLst/>
        </a:prstGeom>
      </xdr:spPr>
    </xdr:pic>
    <xdr:clientData/>
  </xdr:twoCellAnchor>
  <xdr:twoCellAnchor editAs="oneCell">
    <xdr:from>
      <xdr:col>2</xdr:col>
      <xdr:colOff>231917</xdr:colOff>
      <xdr:row>170</xdr:row>
      <xdr:rowOff>8282</xdr:rowOff>
    </xdr:from>
    <xdr:to>
      <xdr:col>3</xdr:col>
      <xdr:colOff>894526</xdr:colOff>
      <xdr:row>171</xdr:row>
      <xdr:rowOff>30099</xdr:rowOff>
    </xdr:to>
    <xdr:pic>
      <xdr:nvPicPr>
        <xdr:cNvPr id="624" name="Image 623">
          <a:extLst>
            <a:ext uri="{FF2B5EF4-FFF2-40B4-BE49-F238E27FC236}">
              <a16:creationId xmlns:a16="http://schemas.microsoft.com/office/drawing/2014/main" id="{00000000-0008-0000-0400-000070020000}"/>
            </a:ext>
          </a:extLst>
        </xdr:cNvPr>
        <xdr:cNvPicPr>
          <a:picLocks noChangeAspect="1"/>
        </xdr:cNvPicPr>
      </xdr:nvPicPr>
      <xdr:blipFill rotWithShape="1">
        <a:blip xmlns:r="http://schemas.openxmlformats.org/officeDocument/2006/relationships" r:embed="rId8"/>
        <a:srcRect l="6497" t="18880" r="5787" b="37343"/>
        <a:stretch/>
      </xdr:blipFill>
      <xdr:spPr>
        <a:xfrm>
          <a:off x="2310852" y="80929369"/>
          <a:ext cx="1780761" cy="1164818"/>
        </a:xfrm>
        <a:prstGeom prst="rect">
          <a:avLst/>
        </a:prstGeom>
      </xdr:spPr>
    </xdr:pic>
    <xdr:clientData/>
  </xdr:twoCellAnchor>
  <xdr:twoCellAnchor editAs="oneCell">
    <xdr:from>
      <xdr:col>2</xdr:col>
      <xdr:colOff>11206</xdr:colOff>
      <xdr:row>388</xdr:row>
      <xdr:rowOff>123265</xdr:rowOff>
    </xdr:from>
    <xdr:to>
      <xdr:col>4</xdr:col>
      <xdr:colOff>277401</xdr:colOff>
      <xdr:row>388</xdr:row>
      <xdr:rowOff>1128588</xdr:rowOff>
    </xdr:to>
    <xdr:pic>
      <xdr:nvPicPr>
        <xdr:cNvPr id="618" name="Image 617">
          <a:extLst>
            <a:ext uri="{FF2B5EF4-FFF2-40B4-BE49-F238E27FC236}">
              <a16:creationId xmlns:a16="http://schemas.microsoft.com/office/drawing/2014/main" id="{00000000-0008-0000-0400-00006A020000}"/>
            </a:ext>
          </a:extLst>
        </xdr:cNvPr>
        <xdr:cNvPicPr>
          <a:picLocks noChangeAspect="1"/>
        </xdr:cNvPicPr>
      </xdr:nvPicPr>
      <xdr:blipFill rotWithShape="1">
        <a:blip xmlns:r="http://schemas.openxmlformats.org/officeDocument/2006/relationships" r:embed="rId7"/>
        <a:srcRect b="68240"/>
        <a:stretch/>
      </xdr:blipFill>
      <xdr:spPr>
        <a:xfrm>
          <a:off x="2090141" y="276928048"/>
          <a:ext cx="2436238" cy="1005323"/>
        </a:xfrm>
        <a:prstGeom prst="rect">
          <a:avLst/>
        </a:prstGeom>
      </xdr:spPr>
    </xdr:pic>
    <xdr:clientData/>
  </xdr:twoCellAnchor>
  <xdr:twoCellAnchor editAs="oneCell">
    <xdr:from>
      <xdr:col>4</xdr:col>
      <xdr:colOff>134471</xdr:colOff>
      <xdr:row>234</xdr:row>
      <xdr:rowOff>65519</xdr:rowOff>
    </xdr:from>
    <xdr:to>
      <xdr:col>5</xdr:col>
      <xdr:colOff>862853</xdr:colOff>
      <xdr:row>234</xdr:row>
      <xdr:rowOff>1224192</xdr:rowOff>
    </xdr:to>
    <xdr:pic>
      <xdr:nvPicPr>
        <xdr:cNvPr id="621" name="Image 620">
          <a:extLst>
            <a:ext uri="{FF2B5EF4-FFF2-40B4-BE49-F238E27FC236}">
              <a16:creationId xmlns:a16="http://schemas.microsoft.com/office/drawing/2014/main" id="{00000000-0008-0000-0400-00006D020000}"/>
            </a:ext>
          </a:extLst>
        </xdr:cNvPr>
        <xdr:cNvPicPr>
          <a:picLocks noChangeAspect="1"/>
        </xdr:cNvPicPr>
      </xdr:nvPicPr>
      <xdr:blipFill rotWithShape="1">
        <a:blip xmlns:r="http://schemas.openxmlformats.org/officeDocument/2006/relationships" r:embed="rId9"/>
        <a:srcRect l="6486" t="18642" r="5405" b="37448"/>
        <a:stretch/>
      </xdr:blipFill>
      <xdr:spPr>
        <a:xfrm>
          <a:off x="4381500" y="141517372"/>
          <a:ext cx="1781735" cy="1158673"/>
        </a:xfrm>
        <a:prstGeom prst="rect">
          <a:avLst/>
        </a:prstGeom>
      </xdr:spPr>
    </xdr:pic>
    <xdr:clientData/>
  </xdr:twoCellAnchor>
  <xdr:twoCellAnchor editAs="oneCell">
    <xdr:from>
      <xdr:col>3</xdr:col>
      <xdr:colOff>261735</xdr:colOff>
      <xdr:row>220</xdr:row>
      <xdr:rowOff>16567</xdr:rowOff>
    </xdr:from>
    <xdr:to>
      <xdr:col>4</xdr:col>
      <xdr:colOff>71236</xdr:colOff>
      <xdr:row>221</xdr:row>
      <xdr:rowOff>40481</xdr:rowOff>
    </xdr:to>
    <xdr:pic>
      <xdr:nvPicPr>
        <xdr:cNvPr id="639" name="Image 638">
          <a:extLst>
            <a:ext uri="{FF2B5EF4-FFF2-40B4-BE49-F238E27FC236}">
              <a16:creationId xmlns:a16="http://schemas.microsoft.com/office/drawing/2014/main" id="{00000000-0008-0000-0400-00007F020000}"/>
            </a:ext>
          </a:extLst>
        </xdr:cNvPr>
        <xdr:cNvPicPr>
          <a:picLocks noChangeAspect="1"/>
        </xdr:cNvPicPr>
      </xdr:nvPicPr>
      <xdr:blipFill rotWithShape="1">
        <a:blip xmlns:r="http://schemas.openxmlformats.org/officeDocument/2006/relationships" r:embed="rId10"/>
        <a:srcRect l="51004" t="20857" r="7953" b="38045"/>
        <a:stretch/>
      </xdr:blipFill>
      <xdr:spPr>
        <a:xfrm>
          <a:off x="3458822" y="131155110"/>
          <a:ext cx="861392" cy="1125502"/>
        </a:xfrm>
        <a:prstGeom prst="rect">
          <a:avLst/>
        </a:prstGeom>
      </xdr:spPr>
    </xdr:pic>
    <xdr:clientData/>
  </xdr:twoCellAnchor>
  <xdr:twoCellAnchor editAs="oneCell">
    <xdr:from>
      <xdr:col>2</xdr:col>
      <xdr:colOff>115962</xdr:colOff>
      <xdr:row>220</xdr:row>
      <xdr:rowOff>1</xdr:rowOff>
    </xdr:from>
    <xdr:to>
      <xdr:col>2</xdr:col>
      <xdr:colOff>974040</xdr:colOff>
      <xdr:row>221</xdr:row>
      <xdr:rowOff>23915</xdr:rowOff>
    </xdr:to>
    <xdr:pic>
      <xdr:nvPicPr>
        <xdr:cNvPr id="640" name="Image 639">
          <a:extLst>
            <a:ext uri="{FF2B5EF4-FFF2-40B4-BE49-F238E27FC236}">
              <a16:creationId xmlns:a16="http://schemas.microsoft.com/office/drawing/2014/main" id="{00000000-0008-0000-0400-000080020000}"/>
            </a:ext>
          </a:extLst>
        </xdr:cNvPr>
        <xdr:cNvPicPr>
          <a:picLocks noChangeAspect="1"/>
        </xdr:cNvPicPr>
      </xdr:nvPicPr>
      <xdr:blipFill rotWithShape="1">
        <a:blip xmlns:r="http://schemas.openxmlformats.org/officeDocument/2006/relationships" r:embed="rId10"/>
        <a:srcRect l="6804" t="20857" r="52311" b="38045"/>
        <a:stretch/>
      </xdr:blipFill>
      <xdr:spPr>
        <a:xfrm>
          <a:off x="2194897" y="131138544"/>
          <a:ext cx="858078" cy="1125502"/>
        </a:xfrm>
        <a:prstGeom prst="rect">
          <a:avLst/>
        </a:prstGeom>
      </xdr:spPr>
    </xdr:pic>
    <xdr:clientData/>
  </xdr:twoCellAnchor>
  <xdr:twoCellAnchor editAs="oneCell">
    <xdr:from>
      <xdr:col>2</xdr:col>
      <xdr:colOff>41413</xdr:colOff>
      <xdr:row>211</xdr:row>
      <xdr:rowOff>2579205</xdr:rowOff>
    </xdr:from>
    <xdr:to>
      <xdr:col>2</xdr:col>
      <xdr:colOff>870754</xdr:colOff>
      <xdr:row>213</xdr:row>
      <xdr:rowOff>24849</xdr:rowOff>
    </xdr:to>
    <xdr:pic>
      <xdr:nvPicPr>
        <xdr:cNvPr id="632" name="Image 631">
          <a:extLst>
            <a:ext uri="{FF2B5EF4-FFF2-40B4-BE49-F238E27FC236}">
              <a16:creationId xmlns:a16="http://schemas.microsoft.com/office/drawing/2014/main" id="{00000000-0008-0000-0400-000078020000}"/>
            </a:ext>
          </a:extLst>
        </xdr:cNvPr>
        <xdr:cNvPicPr>
          <a:picLocks noChangeAspect="1"/>
        </xdr:cNvPicPr>
      </xdr:nvPicPr>
      <xdr:blipFill rotWithShape="1">
        <a:blip xmlns:r="http://schemas.openxmlformats.org/officeDocument/2006/relationships" r:embed="rId8"/>
        <a:srcRect l="6497" t="18880" r="52052" b="37343"/>
        <a:stretch/>
      </xdr:blipFill>
      <xdr:spPr>
        <a:xfrm>
          <a:off x="2120348" y="122643901"/>
          <a:ext cx="829341" cy="1147970"/>
        </a:xfrm>
        <a:prstGeom prst="rect">
          <a:avLst/>
        </a:prstGeom>
      </xdr:spPr>
    </xdr:pic>
    <xdr:clientData/>
  </xdr:twoCellAnchor>
  <xdr:twoCellAnchor editAs="oneCell">
    <xdr:from>
      <xdr:col>0</xdr:col>
      <xdr:colOff>638736</xdr:colOff>
      <xdr:row>234</xdr:row>
      <xdr:rowOff>65519</xdr:rowOff>
    </xdr:from>
    <xdr:to>
      <xdr:col>2</xdr:col>
      <xdr:colOff>336177</xdr:colOff>
      <xdr:row>234</xdr:row>
      <xdr:rowOff>1224192</xdr:rowOff>
    </xdr:to>
    <xdr:pic>
      <xdr:nvPicPr>
        <xdr:cNvPr id="619" name="Image 618">
          <a:extLst>
            <a:ext uri="{FF2B5EF4-FFF2-40B4-BE49-F238E27FC236}">
              <a16:creationId xmlns:a16="http://schemas.microsoft.com/office/drawing/2014/main" id="{00000000-0008-0000-0400-00006B020000}"/>
            </a:ext>
          </a:extLst>
        </xdr:cNvPr>
        <xdr:cNvPicPr>
          <a:picLocks noChangeAspect="1"/>
        </xdr:cNvPicPr>
      </xdr:nvPicPr>
      <xdr:blipFill rotWithShape="1">
        <a:blip xmlns:r="http://schemas.openxmlformats.org/officeDocument/2006/relationships" r:embed="rId9"/>
        <a:srcRect l="6486" t="18642" r="5405" b="37448"/>
        <a:stretch/>
      </xdr:blipFill>
      <xdr:spPr>
        <a:xfrm>
          <a:off x="638736" y="141517372"/>
          <a:ext cx="1781735" cy="1158673"/>
        </a:xfrm>
        <a:prstGeom prst="rect">
          <a:avLst/>
        </a:prstGeom>
      </xdr:spPr>
    </xdr:pic>
    <xdr:clientData/>
  </xdr:twoCellAnchor>
  <xdr:twoCellAnchor editAs="oneCell">
    <xdr:from>
      <xdr:col>2</xdr:col>
      <xdr:colOff>470647</xdr:colOff>
      <xdr:row>291</xdr:row>
      <xdr:rowOff>212912</xdr:rowOff>
    </xdr:from>
    <xdr:to>
      <xdr:col>4</xdr:col>
      <xdr:colOff>736842</xdr:colOff>
      <xdr:row>291</xdr:row>
      <xdr:rowOff>1218235</xdr:rowOff>
    </xdr:to>
    <xdr:pic>
      <xdr:nvPicPr>
        <xdr:cNvPr id="616" name="Image 615">
          <a:extLst>
            <a:ext uri="{FF2B5EF4-FFF2-40B4-BE49-F238E27FC236}">
              <a16:creationId xmlns:a16="http://schemas.microsoft.com/office/drawing/2014/main" id="{00000000-0008-0000-0400-000068020000}"/>
            </a:ext>
          </a:extLst>
        </xdr:cNvPr>
        <xdr:cNvPicPr>
          <a:picLocks noChangeAspect="1"/>
        </xdr:cNvPicPr>
      </xdr:nvPicPr>
      <xdr:blipFill rotWithShape="1">
        <a:blip xmlns:r="http://schemas.openxmlformats.org/officeDocument/2006/relationships" r:embed="rId7"/>
        <a:srcRect b="68240"/>
        <a:stretch/>
      </xdr:blipFill>
      <xdr:spPr>
        <a:xfrm>
          <a:off x="2554941" y="205112471"/>
          <a:ext cx="2428930" cy="1005323"/>
        </a:xfrm>
        <a:prstGeom prst="rect">
          <a:avLst/>
        </a:prstGeom>
      </xdr:spPr>
    </xdr:pic>
    <xdr:clientData/>
  </xdr:twoCellAnchor>
  <xdr:twoCellAnchor editAs="oneCell">
    <xdr:from>
      <xdr:col>2</xdr:col>
      <xdr:colOff>470647</xdr:colOff>
      <xdr:row>290</xdr:row>
      <xdr:rowOff>212913</xdr:rowOff>
    </xdr:from>
    <xdr:to>
      <xdr:col>4</xdr:col>
      <xdr:colOff>736842</xdr:colOff>
      <xdr:row>290</xdr:row>
      <xdr:rowOff>1218236</xdr:rowOff>
    </xdr:to>
    <xdr:pic>
      <xdr:nvPicPr>
        <xdr:cNvPr id="615" name="Image 614">
          <a:extLst>
            <a:ext uri="{FF2B5EF4-FFF2-40B4-BE49-F238E27FC236}">
              <a16:creationId xmlns:a16="http://schemas.microsoft.com/office/drawing/2014/main" id="{00000000-0008-0000-0400-000067020000}"/>
            </a:ext>
          </a:extLst>
        </xdr:cNvPr>
        <xdr:cNvPicPr>
          <a:picLocks noChangeAspect="1"/>
        </xdr:cNvPicPr>
      </xdr:nvPicPr>
      <xdr:blipFill rotWithShape="1">
        <a:blip xmlns:r="http://schemas.openxmlformats.org/officeDocument/2006/relationships" r:embed="rId7"/>
        <a:srcRect b="68240"/>
        <a:stretch/>
      </xdr:blipFill>
      <xdr:spPr>
        <a:xfrm>
          <a:off x="2554941" y="203812589"/>
          <a:ext cx="2428930" cy="1005323"/>
        </a:xfrm>
        <a:prstGeom prst="rect">
          <a:avLst/>
        </a:prstGeom>
      </xdr:spPr>
    </xdr:pic>
    <xdr:clientData/>
  </xdr:twoCellAnchor>
  <xdr:twoCellAnchor editAs="oneCell">
    <xdr:from>
      <xdr:col>2</xdr:col>
      <xdr:colOff>11206</xdr:colOff>
      <xdr:row>272</xdr:row>
      <xdr:rowOff>89648</xdr:rowOff>
    </xdr:from>
    <xdr:to>
      <xdr:col>4</xdr:col>
      <xdr:colOff>277401</xdr:colOff>
      <xdr:row>272</xdr:row>
      <xdr:rowOff>1094971</xdr:rowOff>
    </xdr:to>
    <xdr:pic>
      <xdr:nvPicPr>
        <xdr:cNvPr id="614" name="Image 613">
          <a:extLst>
            <a:ext uri="{FF2B5EF4-FFF2-40B4-BE49-F238E27FC236}">
              <a16:creationId xmlns:a16="http://schemas.microsoft.com/office/drawing/2014/main" id="{00000000-0008-0000-0400-000066020000}"/>
            </a:ext>
          </a:extLst>
        </xdr:cNvPr>
        <xdr:cNvPicPr>
          <a:picLocks noChangeAspect="1"/>
        </xdr:cNvPicPr>
      </xdr:nvPicPr>
      <xdr:blipFill rotWithShape="1">
        <a:blip xmlns:r="http://schemas.openxmlformats.org/officeDocument/2006/relationships" r:embed="rId7"/>
        <a:srcRect b="68240"/>
        <a:stretch/>
      </xdr:blipFill>
      <xdr:spPr>
        <a:xfrm>
          <a:off x="2095500" y="176268530"/>
          <a:ext cx="2428930" cy="1005323"/>
        </a:xfrm>
        <a:prstGeom prst="rect">
          <a:avLst/>
        </a:prstGeom>
      </xdr:spPr>
    </xdr:pic>
    <xdr:clientData/>
  </xdr:twoCellAnchor>
  <xdr:twoCellAnchor editAs="oneCell">
    <xdr:from>
      <xdr:col>2</xdr:col>
      <xdr:colOff>28015</xdr:colOff>
      <xdr:row>260</xdr:row>
      <xdr:rowOff>67235</xdr:rowOff>
    </xdr:from>
    <xdr:to>
      <xdr:col>4</xdr:col>
      <xdr:colOff>294210</xdr:colOff>
      <xdr:row>260</xdr:row>
      <xdr:rowOff>1072558</xdr:rowOff>
    </xdr:to>
    <xdr:pic>
      <xdr:nvPicPr>
        <xdr:cNvPr id="608" name="Image 607">
          <a:extLst>
            <a:ext uri="{FF2B5EF4-FFF2-40B4-BE49-F238E27FC236}">
              <a16:creationId xmlns:a16="http://schemas.microsoft.com/office/drawing/2014/main" id="{00000000-0008-0000-0400-000060020000}"/>
            </a:ext>
          </a:extLst>
        </xdr:cNvPr>
        <xdr:cNvPicPr>
          <a:picLocks noChangeAspect="1"/>
        </xdr:cNvPicPr>
      </xdr:nvPicPr>
      <xdr:blipFill rotWithShape="1">
        <a:blip xmlns:r="http://schemas.openxmlformats.org/officeDocument/2006/relationships" r:embed="rId7"/>
        <a:srcRect b="68240"/>
        <a:stretch/>
      </xdr:blipFill>
      <xdr:spPr>
        <a:xfrm>
          <a:off x="2112309" y="167550353"/>
          <a:ext cx="2428930" cy="1005323"/>
        </a:xfrm>
        <a:prstGeom prst="rect">
          <a:avLst/>
        </a:prstGeom>
      </xdr:spPr>
    </xdr:pic>
    <xdr:clientData/>
  </xdr:twoCellAnchor>
  <xdr:twoCellAnchor editAs="oneCell">
    <xdr:from>
      <xdr:col>2</xdr:col>
      <xdr:colOff>11206</xdr:colOff>
      <xdr:row>256</xdr:row>
      <xdr:rowOff>67235</xdr:rowOff>
    </xdr:from>
    <xdr:to>
      <xdr:col>4</xdr:col>
      <xdr:colOff>277401</xdr:colOff>
      <xdr:row>256</xdr:row>
      <xdr:rowOff>1072558</xdr:rowOff>
    </xdr:to>
    <xdr:pic>
      <xdr:nvPicPr>
        <xdr:cNvPr id="605" name="Image 604">
          <a:extLst>
            <a:ext uri="{FF2B5EF4-FFF2-40B4-BE49-F238E27FC236}">
              <a16:creationId xmlns:a16="http://schemas.microsoft.com/office/drawing/2014/main" id="{00000000-0008-0000-0400-00005D020000}"/>
            </a:ext>
          </a:extLst>
        </xdr:cNvPr>
        <xdr:cNvPicPr>
          <a:picLocks noChangeAspect="1"/>
        </xdr:cNvPicPr>
      </xdr:nvPicPr>
      <xdr:blipFill rotWithShape="1">
        <a:blip xmlns:r="http://schemas.openxmlformats.org/officeDocument/2006/relationships" r:embed="rId7"/>
        <a:srcRect b="68240"/>
        <a:stretch/>
      </xdr:blipFill>
      <xdr:spPr>
        <a:xfrm>
          <a:off x="2095500" y="163269706"/>
          <a:ext cx="2428930" cy="1005323"/>
        </a:xfrm>
        <a:prstGeom prst="rect">
          <a:avLst/>
        </a:prstGeom>
      </xdr:spPr>
    </xdr:pic>
    <xdr:clientData/>
  </xdr:twoCellAnchor>
  <xdr:twoCellAnchor editAs="oneCell">
    <xdr:from>
      <xdr:col>2</xdr:col>
      <xdr:colOff>26359</xdr:colOff>
      <xdr:row>142</xdr:row>
      <xdr:rowOff>270787</xdr:rowOff>
    </xdr:from>
    <xdr:to>
      <xdr:col>4</xdr:col>
      <xdr:colOff>292554</xdr:colOff>
      <xdr:row>143</xdr:row>
      <xdr:rowOff>4989</xdr:rowOff>
    </xdr:to>
    <xdr:pic>
      <xdr:nvPicPr>
        <xdr:cNvPr id="579" name="Image 578">
          <a:extLst>
            <a:ext uri="{FF2B5EF4-FFF2-40B4-BE49-F238E27FC236}">
              <a16:creationId xmlns:a16="http://schemas.microsoft.com/office/drawing/2014/main" id="{00000000-0008-0000-0400-000043020000}"/>
            </a:ext>
          </a:extLst>
        </xdr:cNvPr>
        <xdr:cNvPicPr>
          <a:picLocks noChangeAspect="1"/>
        </xdr:cNvPicPr>
      </xdr:nvPicPr>
      <xdr:blipFill rotWithShape="1">
        <a:blip xmlns:r="http://schemas.openxmlformats.org/officeDocument/2006/relationships" r:embed="rId7"/>
        <a:srcRect b="68240"/>
        <a:stretch/>
      </xdr:blipFill>
      <xdr:spPr>
        <a:xfrm>
          <a:off x="2102809" y="53791762"/>
          <a:ext cx="2428370" cy="1004203"/>
        </a:xfrm>
        <a:prstGeom prst="rect">
          <a:avLst/>
        </a:prstGeom>
      </xdr:spPr>
    </xdr:pic>
    <xdr:clientData/>
  </xdr:twoCellAnchor>
  <xdr:twoCellAnchor editAs="oneCell">
    <xdr:from>
      <xdr:col>2</xdr:col>
      <xdr:colOff>21774</xdr:colOff>
      <xdr:row>144</xdr:row>
      <xdr:rowOff>16332</xdr:rowOff>
    </xdr:from>
    <xdr:to>
      <xdr:col>4</xdr:col>
      <xdr:colOff>280309</xdr:colOff>
      <xdr:row>144</xdr:row>
      <xdr:rowOff>982435</xdr:rowOff>
    </xdr:to>
    <xdr:pic>
      <xdr:nvPicPr>
        <xdr:cNvPr id="577" name="Image 576">
          <a:extLst>
            <a:ext uri="{FF2B5EF4-FFF2-40B4-BE49-F238E27FC236}">
              <a16:creationId xmlns:a16="http://schemas.microsoft.com/office/drawing/2014/main" id="{00000000-0008-0000-0400-000041020000}"/>
            </a:ext>
          </a:extLst>
        </xdr:cNvPr>
        <xdr:cNvPicPr>
          <a:picLocks noChangeAspect="1"/>
        </xdr:cNvPicPr>
      </xdr:nvPicPr>
      <xdr:blipFill rotWithShape="1">
        <a:blip xmlns:r="http://schemas.openxmlformats.org/officeDocument/2006/relationships" r:embed="rId11"/>
        <a:srcRect b="69432"/>
        <a:stretch/>
      </xdr:blipFill>
      <xdr:spPr>
        <a:xfrm>
          <a:off x="2103667" y="54989189"/>
          <a:ext cx="2422071" cy="966103"/>
        </a:xfrm>
        <a:prstGeom prst="rect">
          <a:avLst/>
        </a:prstGeom>
      </xdr:spPr>
    </xdr:pic>
    <xdr:clientData/>
  </xdr:twoCellAnchor>
  <xdr:oneCellAnchor>
    <xdr:from>
      <xdr:col>3</xdr:col>
      <xdr:colOff>1038713</xdr:colOff>
      <xdr:row>306</xdr:row>
      <xdr:rowOff>373215</xdr:rowOff>
    </xdr:from>
    <xdr:ext cx="1001558" cy="283146"/>
    <xdr:sp macro="" textlink="'DONNEES GENERIQUES A REMPLIR'!F275">
      <xdr:nvSpPr>
        <xdr:cNvPr id="4" name="ZoneTexte 3">
          <a:extLst>
            <a:ext uri="{FF2B5EF4-FFF2-40B4-BE49-F238E27FC236}">
              <a16:creationId xmlns:a16="http://schemas.microsoft.com/office/drawing/2014/main" id="{00000000-0008-0000-0400-000004000000}"/>
            </a:ext>
          </a:extLst>
        </xdr:cNvPr>
        <xdr:cNvSpPr txBox="1"/>
      </xdr:nvSpPr>
      <xdr:spPr>
        <a:xfrm>
          <a:off x="4682636" y="211173677"/>
          <a:ext cx="1001558" cy="283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9D5AF9D1-37BA-4E8B-9050-CA83F2EFE3B9}" type="TxLink">
            <a:rPr lang="en-US" sz="1200" b="1" i="0" u="none" strike="noStrike">
              <a:solidFill>
                <a:srgbClr val="000000"/>
              </a:solidFill>
              <a:latin typeface="Calibri"/>
            </a:rPr>
            <a:pPr algn="r"/>
            <a:t>#DIV/0!</a:t>
          </a:fld>
          <a:endParaRPr lang="fr-FR" sz="1200" b="1" i="0" u="none" strike="noStrike">
            <a:solidFill>
              <a:srgbClr val="000000"/>
            </a:solidFill>
            <a:latin typeface="Calibri"/>
          </a:endParaRPr>
        </a:p>
      </xdr:txBody>
    </xdr:sp>
    <xdr:clientData/>
  </xdr:oneCellAnchor>
  <xdr:twoCellAnchor editAs="oneCell">
    <xdr:from>
      <xdr:col>0</xdr:col>
      <xdr:colOff>44824</xdr:colOff>
      <xdr:row>319</xdr:row>
      <xdr:rowOff>42334</xdr:rowOff>
    </xdr:from>
    <xdr:to>
      <xdr:col>5</xdr:col>
      <xdr:colOff>2129117</xdr:colOff>
      <xdr:row>320</xdr:row>
      <xdr:rowOff>2916382</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285085</xdr:colOff>
      <xdr:row>1163</xdr:row>
      <xdr:rowOff>50412</xdr:rowOff>
    </xdr:from>
    <xdr:to>
      <xdr:col>14518</xdr:col>
      <xdr:colOff>202988</xdr:colOff>
      <xdr:row>1163</xdr:row>
      <xdr:rowOff>50412</xdr:rowOff>
    </xdr:to>
    <xdr:grpSp>
      <xdr:nvGrpSpPr>
        <xdr:cNvPr id="6" name="Groupe 5">
          <a:extLst>
            <a:ext uri="{FF2B5EF4-FFF2-40B4-BE49-F238E27FC236}">
              <a16:creationId xmlns:a16="http://schemas.microsoft.com/office/drawing/2014/main" id="{00000000-0008-0000-0400-000006000000}"/>
            </a:ext>
          </a:extLst>
        </xdr:cNvPr>
        <xdr:cNvGrpSpPr/>
      </xdr:nvGrpSpPr>
      <xdr:grpSpPr>
        <a:xfrm>
          <a:off x="17187630" y="420501230"/>
          <a:ext cx="10296287040" cy="0"/>
          <a:chOff x="3020804" y="3216088"/>
          <a:chExt cx="11058295979" cy="421976463"/>
        </a:xfrm>
      </xdr:grpSpPr>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3"/>
          <a:stretch>
            <a:fillRect/>
          </a:stretch>
        </xdr:blipFill>
        <xdr:spPr>
          <a:xfrm>
            <a:off x="3020804" y="3216088"/>
            <a:ext cx="2133902" cy="1008530"/>
          </a:xfrm>
          <a:prstGeom prst="rect">
            <a:avLst/>
          </a:prstGeom>
        </xdr:spPr>
      </xdr:pic>
      <xdr:sp macro="" textlink="#REF!">
        <xdr:nvSpPr>
          <xdr:cNvPr id="8" name="ZoneTexte 7">
            <a:extLst>
              <a:ext uri="{FF2B5EF4-FFF2-40B4-BE49-F238E27FC236}">
                <a16:creationId xmlns:a16="http://schemas.microsoft.com/office/drawing/2014/main" id="{00000000-0008-0000-0400-000008000000}"/>
              </a:ext>
            </a:extLst>
          </xdr:cNvPr>
          <xdr:cNvSpPr txBox="1"/>
        </xdr:nvSpPr>
        <xdr:spPr>
          <a:xfrm>
            <a:off x="11060840852" y="425192551"/>
            <a:ext cx="47593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75D0CA5-0C34-47E6-90E5-29F6F61C9311}" type="TxLink">
              <a:rPr lang="en-US" sz="1200" b="1" i="0" u="none" strike="noStrike">
                <a:solidFill>
                  <a:srgbClr val="000000"/>
                </a:solidFill>
                <a:latin typeface="Calibri"/>
              </a:rPr>
              <a:pPr/>
              <a:t>3,95</a:t>
            </a:fld>
            <a:endParaRPr lang="fr-FR" sz="1200" b="0" i="0" u="none" strike="noStrike">
              <a:solidFill>
                <a:srgbClr val="000000"/>
              </a:solidFill>
              <a:latin typeface="Calibri"/>
            </a:endParaRPr>
          </a:p>
        </xdr:txBody>
      </xdr:sp>
      <xdr:sp macro="" textlink="#REF!">
        <xdr:nvSpPr>
          <xdr:cNvPr id="9" name="ZoneTexte 8">
            <a:extLst>
              <a:ext uri="{FF2B5EF4-FFF2-40B4-BE49-F238E27FC236}">
                <a16:creationId xmlns:a16="http://schemas.microsoft.com/office/drawing/2014/main" id="{00000000-0008-0000-0400-000009000000}"/>
              </a:ext>
            </a:extLst>
          </xdr:cNvPr>
          <xdr:cNvSpPr txBox="1"/>
        </xdr:nvSpPr>
        <xdr:spPr>
          <a:xfrm>
            <a:off x="11060840267" y="425192551"/>
            <a:ext cx="47593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AE16BF6-90E2-4EAD-9931-55C8EB8E0B08}" type="TxLink">
              <a:rPr lang="en-US" sz="1200" b="1" i="0" u="none" strike="noStrike">
                <a:solidFill>
                  <a:srgbClr val="000000"/>
                </a:solidFill>
                <a:latin typeface="Calibri"/>
              </a:rPr>
              <a:pPr/>
              <a:t>0,49</a:t>
            </a:fld>
            <a:endParaRPr lang="fr-FR" sz="1200" b="0" i="0" u="none" strike="noStrike">
              <a:solidFill>
                <a:srgbClr val="000000"/>
              </a:solidFill>
              <a:latin typeface="Calibri"/>
            </a:endParaRPr>
          </a:p>
        </xdr:txBody>
      </xdr:sp>
    </xdr:grpSp>
    <xdr:clientData/>
  </xdr:twoCellAnchor>
  <xdr:twoCellAnchor editAs="oneCell">
    <xdr:from>
      <xdr:col>2</xdr:col>
      <xdr:colOff>585723</xdr:colOff>
      <xdr:row>195</xdr:row>
      <xdr:rowOff>1074839</xdr:rowOff>
    </xdr:from>
    <xdr:to>
      <xdr:col>4</xdr:col>
      <xdr:colOff>609188</xdr:colOff>
      <xdr:row>195</xdr:row>
      <xdr:rowOff>1251774</xdr:rowOff>
    </xdr:to>
    <xdr:sp macro="" textlink="'DONNEES GENERIQUES A REMPLIR'!E95">
      <xdr:nvSpPr>
        <xdr:cNvPr id="13" name="Forme libre 12">
          <a:extLst>
            <a:ext uri="{FF2B5EF4-FFF2-40B4-BE49-F238E27FC236}">
              <a16:creationId xmlns:a16="http://schemas.microsoft.com/office/drawing/2014/main" id="{00000000-0008-0000-0400-00000D000000}"/>
            </a:ext>
          </a:extLst>
        </xdr:cNvPr>
        <xdr:cNvSpPr/>
      </xdr:nvSpPr>
      <xdr:spPr>
        <a:xfrm>
          <a:off x="2664658" y="105477122"/>
          <a:ext cx="2193508" cy="176935"/>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7F589D2C-B904-454E-A3BC-B60DCD915FE5}"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clientData/>
  </xdr:twoCellAnchor>
  <xdr:twoCellAnchor editAs="oneCell">
    <xdr:from>
      <xdr:col>2</xdr:col>
      <xdr:colOff>582882</xdr:colOff>
      <xdr:row>195</xdr:row>
      <xdr:rowOff>469685</xdr:rowOff>
    </xdr:from>
    <xdr:to>
      <xdr:col>4</xdr:col>
      <xdr:colOff>606347</xdr:colOff>
      <xdr:row>195</xdr:row>
      <xdr:rowOff>646620</xdr:rowOff>
    </xdr:to>
    <xdr:sp macro="" textlink="'DONNEES GENERIQUES A REMPLIR'!E94">
      <xdr:nvSpPr>
        <xdr:cNvPr id="14" name="Forme libre 13">
          <a:extLst>
            <a:ext uri="{FF2B5EF4-FFF2-40B4-BE49-F238E27FC236}">
              <a16:creationId xmlns:a16="http://schemas.microsoft.com/office/drawing/2014/main" id="{00000000-0008-0000-0400-00000E000000}"/>
            </a:ext>
          </a:extLst>
        </xdr:cNvPr>
        <xdr:cNvSpPr/>
      </xdr:nvSpPr>
      <xdr:spPr>
        <a:xfrm>
          <a:off x="2661817" y="104871968"/>
          <a:ext cx="2193508" cy="176935"/>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46DBDD25-1DE7-4DBC-B635-51D1C655EDC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clientData/>
  </xdr:twoCellAnchor>
  <xdr:twoCellAnchor editAs="oneCell">
    <xdr:from>
      <xdr:col>2</xdr:col>
      <xdr:colOff>582877</xdr:colOff>
      <xdr:row>195</xdr:row>
      <xdr:rowOff>277904</xdr:rowOff>
    </xdr:from>
    <xdr:to>
      <xdr:col>4</xdr:col>
      <xdr:colOff>600987</xdr:colOff>
      <xdr:row>195</xdr:row>
      <xdr:rowOff>454839</xdr:rowOff>
    </xdr:to>
    <xdr:sp macro="" textlink="'DONNEES GENERIQUES A REMPLIR'!D94">
      <xdr:nvSpPr>
        <xdr:cNvPr id="16" name="Forme libre 15">
          <a:extLst>
            <a:ext uri="{FF2B5EF4-FFF2-40B4-BE49-F238E27FC236}">
              <a16:creationId xmlns:a16="http://schemas.microsoft.com/office/drawing/2014/main" id="{00000000-0008-0000-0400-000010000000}"/>
            </a:ext>
          </a:extLst>
        </xdr:cNvPr>
        <xdr:cNvSpPr/>
      </xdr:nvSpPr>
      <xdr:spPr>
        <a:xfrm>
          <a:off x="2661812" y="104680187"/>
          <a:ext cx="2188153" cy="176935"/>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EE9B342C-96D3-4E79-B558-FC53E02CF038}" type="TxLink">
            <a:rPr lang="en-US" sz="1100" b="0" i="0" u="none" strike="noStrike" kern="1200">
              <a:solidFill>
                <a:schemeClr val="tx1"/>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1"/>
            </a:solidFill>
          </a:endParaRPr>
        </a:p>
      </xdr:txBody>
    </xdr:sp>
    <xdr:clientData/>
  </xdr:twoCellAnchor>
  <xdr:twoCellAnchor editAs="oneCell">
    <xdr:from>
      <xdr:col>1</xdr:col>
      <xdr:colOff>477520</xdr:colOff>
      <xdr:row>195</xdr:row>
      <xdr:rowOff>206272</xdr:rowOff>
    </xdr:from>
    <xdr:to>
      <xdr:col>2</xdr:col>
      <xdr:colOff>589738</xdr:colOff>
      <xdr:row>195</xdr:row>
      <xdr:rowOff>709410</xdr:rowOff>
    </xdr:to>
    <xdr:sp macro="" textlink="'DONNEES GENERIQUES A REMPLIR'!F94">
      <xdr:nvSpPr>
        <xdr:cNvPr id="17" name="Forme libre 16">
          <a:extLst>
            <a:ext uri="{FF2B5EF4-FFF2-40B4-BE49-F238E27FC236}">
              <a16:creationId xmlns:a16="http://schemas.microsoft.com/office/drawing/2014/main" id="{00000000-0008-0000-0400-000011000000}"/>
            </a:ext>
          </a:extLst>
        </xdr:cNvPr>
        <xdr:cNvSpPr/>
      </xdr:nvSpPr>
      <xdr:spPr>
        <a:xfrm>
          <a:off x="1504563" y="104608555"/>
          <a:ext cx="1164110" cy="503138"/>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a:solidFill>
          <a:srgbClr val="203464"/>
        </a:solidFill>
        <a:effectLst/>
        <a:scene3d>
          <a:camera prst="orthographicFront">
            <a:rot lat="0" lon="0" rev="0"/>
          </a:camera>
          <a:lightRig rig="threePt" dir="t">
            <a:rot lat="0" lon="0" rev="1200000"/>
          </a:lightRig>
        </a:scene3d>
        <a:sp3d>
          <a:bevelT w="0" h="0"/>
        </a:sp3d>
      </xdr:spPr>
      <xdr:style>
        <a:lnRef idx="0">
          <a:schemeClr val="lt1">
            <a:hueOff val="0"/>
            <a:satOff val="0"/>
            <a:lumOff val="0"/>
            <a:alphaOff val="0"/>
          </a:schemeClr>
        </a:lnRef>
        <a:fillRef idx="3">
          <a:schemeClr val="accent5">
            <a:hueOff val="0"/>
            <a:satOff val="0"/>
            <a:lumOff val="0"/>
            <a:alphaOff val="0"/>
          </a:schemeClr>
        </a:fillRef>
        <a:effectRef idx="3">
          <a:schemeClr val="accent5">
            <a:hueOff val="0"/>
            <a:satOff val="0"/>
            <a:lumOff val="0"/>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BBAE8E16-4D40-1548-9258-1BB582F5C675}" type="TxLink">
            <a:rPr lang="en-US" sz="1100" b="0" i="0" u="none" strike="noStrike" kern="1200">
              <a:solidFill>
                <a:schemeClr val="bg1"/>
              </a:solidFill>
              <a:latin typeface="Arial"/>
              <a:cs typeface="Arial"/>
            </a:rPr>
            <a:pPr lvl="0" algn="r" defTabSz="977900">
              <a:lnSpc>
                <a:spcPct val="90000"/>
              </a:lnSpc>
              <a:spcBef>
                <a:spcPct val="0"/>
              </a:spcBef>
              <a:spcAft>
                <a:spcPct val="35000"/>
              </a:spcAft>
            </a:pPr>
            <a:t>0</a:t>
          </a:fld>
          <a:endParaRPr lang="en-US" b="1" kern="1200">
            <a:solidFill>
              <a:schemeClr val="bg1"/>
            </a:solidFill>
          </a:endParaRPr>
        </a:p>
      </xdr:txBody>
    </xdr:sp>
    <xdr:clientData/>
  </xdr:twoCellAnchor>
  <xdr:twoCellAnchor editAs="oneCell">
    <xdr:from>
      <xdr:col>2</xdr:col>
      <xdr:colOff>616577</xdr:colOff>
      <xdr:row>195</xdr:row>
      <xdr:rowOff>873372</xdr:rowOff>
    </xdr:from>
    <xdr:to>
      <xdr:col>4</xdr:col>
      <xdr:colOff>610334</xdr:colOff>
      <xdr:row>195</xdr:row>
      <xdr:rowOff>1047638</xdr:rowOff>
    </xdr:to>
    <xdr:sp macro="" textlink="'DONNEES GENERIQUES A REMPLIR'!D95">
      <xdr:nvSpPr>
        <xdr:cNvPr id="18" name="Forme libre 17">
          <a:extLst>
            <a:ext uri="{FF2B5EF4-FFF2-40B4-BE49-F238E27FC236}">
              <a16:creationId xmlns:a16="http://schemas.microsoft.com/office/drawing/2014/main" id="{00000000-0008-0000-0400-000012000000}"/>
            </a:ext>
          </a:extLst>
        </xdr:cNvPr>
        <xdr:cNvSpPr/>
      </xdr:nvSpPr>
      <xdr:spPr>
        <a:xfrm>
          <a:off x="2695512" y="105275655"/>
          <a:ext cx="2163800" cy="174266"/>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8F15F142-1102-4456-94F2-5B8687DD9AD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2">
                <a:lumMod val="75000"/>
              </a:schemeClr>
            </a:solidFill>
          </a:endParaRPr>
        </a:p>
      </xdr:txBody>
    </xdr:sp>
    <xdr:clientData/>
  </xdr:twoCellAnchor>
  <xdr:twoCellAnchor editAs="oneCell">
    <xdr:from>
      <xdr:col>1</xdr:col>
      <xdr:colOff>504357</xdr:colOff>
      <xdr:row>195</xdr:row>
      <xdr:rowOff>811964</xdr:rowOff>
    </xdr:from>
    <xdr:to>
      <xdr:col>2</xdr:col>
      <xdr:colOff>589737</xdr:colOff>
      <xdr:row>195</xdr:row>
      <xdr:rowOff>1286587</xdr:rowOff>
    </xdr:to>
    <xdr:sp macro="" textlink="'DONNEES GENERIQUES A REMPLIR'!F95">
      <xdr:nvSpPr>
        <xdr:cNvPr id="19" name="Forme libre 18">
          <a:extLst>
            <a:ext uri="{FF2B5EF4-FFF2-40B4-BE49-F238E27FC236}">
              <a16:creationId xmlns:a16="http://schemas.microsoft.com/office/drawing/2014/main" id="{00000000-0008-0000-0400-000013000000}"/>
            </a:ext>
          </a:extLst>
        </xdr:cNvPr>
        <xdr:cNvSpPr/>
      </xdr:nvSpPr>
      <xdr:spPr>
        <a:xfrm>
          <a:off x="1531400" y="105214247"/>
          <a:ext cx="1137272" cy="474623"/>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a:solidFill>
          <a:srgbClr val="E87E05"/>
        </a:solidFill>
        <a:effectLst/>
        <a:scene3d>
          <a:camera prst="orthographicFront">
            <a:rot lat="0" lon="0" rev="0"/>
          </a:camera>
          <a:lightRig rig="threePt" dir="t">
            <a:rot lat="0" lon="0" rev="1200000"/>
          </a:lightRig>
        </a:scene3d>
        <a:sp3d>
          <a:bevelT w="0" h="0"/>
        </a:sp3d>
      </xdr:spPr>
      <xdr:style>
        <a:lnRef idx="0">
          <a:schemeClr val="lt1">
            <a:hueOff val="0"/>
            <a:satOff val="0"/>
            <a:lumOff val="0"/>
            <a:alphaOff val="0"/>
          </a:schemeClr>
        </a:lnRef>
        <a:fillRef idx="3">
          <a:schemeClr val="accent5">
            <a:hueOff val="-9933876"/>
            <a:satOff val="39811"/>
            <a:lumOff val="8628"/>
            <a:alphaOff val="0"/>
          </a:schemeClr>
        </a:fillRef>
        <a:effectRef idx="3">
          <a:schemeClr val="accent5">
            <a:hueOff val="-9933876"/>
            <a:satOff val="39811"/>
            <a:lumOff val="8628"/>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083001CF-59B6-4A48-BA85-B49D0D293BF2}" type="TxLink">
            <a:rPr lang="en-US" sz="1100" b="1" i="0" u="none" strike="noStrike" kern="1200">
              <a:solidFill>
                <a:schemeClr val="bg1"/>
              </a:solidFill>
              <a:latin typeface="Arial"/>
              <a:cs typeface="Arial"/>
            </a:rPr>
            <a:pPr lvl="0" algn="r" defTabSz="977900">
              <a:lnSpc>
                <a:spcPct val="90000"/>
              </a:lnSpc>
              <a:spcBef>
                <a:spcPct val="0"/>
              </a:spcBef>
              <a:spcAft>
                <a:spcPct val="35000"/>
              </a:spcAft>
            </a:pPr>
            <a:t>0</a:t>
          </a:fld>
          <a:endParaRPr lang="fr-FR" sz="3200" b="1" kern="1200">
            <a:solidFill>
              <a:schemeClr val="bg1"/>
            </a:solidFill>
          </a:endParaRPr>
        </a:p>
      </xdr:txBody>
    </xdr:sp>
    <xdr:clientData/>
  </xdr:twoCellAnchor>
  <xdr:oneCellAnchor>
    <xdr:from>
      <xdr:col>1</xdr:col>
      <xdr:colOff>364692</xdr:colOff>
      <xdr:row>194</xdr:row>
      <xdr:rowOff>77602</xdr:rowOff>
    </xdr:from>
    <xdr:ext cx="3602676" cy="269369"/>
    <xdr:sp macro="" textlink="">
      <xdr:nvSpPr>
        <xdr:cNvPr id="12" name="ZoneTexte 11">
          <a:extLst>
            <a:ext uri="{FF2B5EF4-FFF2-40B4-BE49-F238E27FC236}">
              <a16:creationId xmlns:a16="http://schemas.microsoft.com/office/drawing/2014/main" id="{00000000-0008-0000-0400-00000C000000}"/>
            </a:ext>
          </a:extLst>
        </xdr:cNvPr>
        <xdr:cNvSpPr txBox="1"/>
      </xdr:nvSpPr>
      <xdr:spPr>
        <a:xfrm>
          <a:off x="1391735" y="104297667"/>
          <a:ext cx="3602676"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200" b="1" i="0" u="none" strike="noStrike">
              <a:solidFill>
                <a:srgbClr val="203464"/>
              </a:solidFill>
              <a:latin typeface="Arial" panose="020B0604020202020204" pitchFamily="34" charset="0"/>
              <a:cs typeface="Arial" panose="020B0604020202020204" pitchFamily="34" charset="0"/>
            </a:rPr>
            <a:t>Répartition temps partiel, temps plein du PNM</a:t>
          </a:r>
        </a:p>
      </xdr:txBody>
    </xdr:sp>
    <xdr:clientData/>
  </xdr:oneCellAnchor>
  <xdr:twoCellAnchor editAs="oneCell">
    <xdr:from>
      <xdr:col>0</xdr:col>
      <xdr:colOff>0</xdr:colOff>
      <xdr:row>164</xdr:row>
      <xdr:rowOff>0</xdr:rowOff>
    </xdr:from>
    <xdr:to>
      <xdr:col>0</xdr:col>
      <xdr:colOff>304800</xdr:colOff>
      <xdr:row>164</xdr:row>
      <xdr:rowOff>304800</xdr:rowOff>
    </xdr:to>
    <xdr:sp macro="" textlink="">
      <xdr:nvSpPr>
        <xdr:cNvPr id="29" name="AutoShape 3" descr="Résultat de recherche d'images pour &quot;picto infirmier&quot;">
          <a:extLst>
            <a:ext uri="{FF2B5EF4-FFF2-40B4-BE49-F238E27FC236}">
              <a16:creationId xmlns:a16="http://schemas.microsoft.com/office/drawing/2014/main" id="{00000000-0008-0000-0400-00001D000000}"/>
            </a:ext>
          </a:extLst>
        </xdr:cNvPr>
        <xdr:cNvSpPr>
          <a:spLocks noChangeAspect="1" noChangeArrowheads="1"/>
        </xdr:cNvSpPr>
      </xdr:nvSpPr>
      <xdr:spPr bwMode="auto">
        <a:xfrm>
          <a:off x="0" y="5887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57151</xdr:colOff>
      <xdr:row>196</xdr:row>
      <xdr:rowOff>121405</xdr:rowOff>
    </xdr:from>
    <xdr:to>
      <xdr:col>5</xdr:col>
      <xdr:colOff>2244437</xdr:colOff>
      <xdr:row>197</xdr:row>
      <xdr:rowOff>56604</xdr:rowOff>
    </xdr:to>
    <xdr:graphicFrame macro="">
      <xdr:nvGraphicFramePr>
        <xdr:cNvPr id="37" name="Graphique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46357</xdr:colOff>
      <xdr:row>198</xdr:row>
      <xdr:rowOff>50981</xdr:rowOff>
    </xdr:from>
    <xdr:to>
      <xdr:col>5</xdr:col>
      <xdr:colOff>2151531</xdr:colOff>
      <xdr:row>198</xdr:row>
      <xdr:rowOff>2272181</xdr:rowOff>
    </xdr:to>
    <xdr:graphicFrame macro="">
      <xdr:nvGraphicFramePr>
        <xdr:cNvPr id="38" name="Graphique 6">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59533</xdr:colOff>
      <xdr:row>199</xdr:row>
      <xdr:rowOff>147372</xdr:rowOff>
    </xdr:from>
    <xdr:to>
      <xdr:col>5</xdr:col>
      <xdr:colOff>2151530</xdr:colOff>
      <xdr:row>200</xdr:row>
      <xdr:rowOff>3178439</xdr:rowOff>
    </xdr:to>
    <xdr:graphicFrame macro="">
      <xdr:nvGraphicFramePr>
        <xdr:cNvPr id="39" name="Graphique 7">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203</xdr:row>
      <xdr:rowOff>0</xdr:rowOff>
    </xdr:from>
    <xdr:to>
      <xdr:col>0</xdr:col>
      <xdr:colOff>304800</xdr:colOff>
      <xdr:row>203</xdr:row>
      <xdr:rowOff>304800</xdr:rowOff>
    </xdr:to>
    <xdr:sp macro="" textlink="">
      <xdr:nvSpPr>
        <xdr:cNvPr id="40" name="AutoShape 15" descr="Résultat de recherche d'images pour &quot;picto femme infirmiere&quot;">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0"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-25400</xdr:colOff>
      <xdr:row>220</xdr:row>
      <xdr:rowOff>484549</xdr:rowOff>
    </xdr:from>
    <xdr:to>
      <xdr:col>0</xdr:col>
      <xdr:colOff>-25400</xdr:colOff>
      <xdr:row>222</xdr:row>
      <xdr:rowOff>1216663</xdr:rowOff>
    </xdr:to>
    <xdr:grpSp>
      <xdr:nvGrpSpPr>
        <xdr:cNvPr id="30" name="Groupe 29">
          <a:extLst>
            <a:ext uri="{FF2B5EF4-FFF2-40B4-BE49-F238E27FC236}">
              <a16:creationId xmlns:a16="http://schemas.microsoft.com/office/drawing/2014/main" id="{00000000-0008-0000-0400-00001E000000}"/>
            </a:ext>
          </a:extLst>
        </xdr:cNvPr>
        <xdr:cNvGrpSpPr/>
      </xdr:nvGrpSpPr>
      <xdr:grpSpPr>
        <a:xfrm>
          <a:off x="-25400" y="130336276"/>
          <a:ext cx="0" cy="2048296"/>
          <a:chOff x="-12700" y="131623214"/>
          <a:chExt cx="0" cy="2040723"/>
        </a:xfrm>
      </xdr:grpSpPr>
      <xdr:sp macro="" textlink="'DONNEES GENERIQUES A REMPLIR'!$E$44">
        <xdr:nvSpPr>
          <xdr:cNvPr id="35" name="ZoneTexte 34">
            <a:extLst>
              <a:ext uri="{FF2B5EF4-FFF2-40B4-BE49-F238E27FC236}">
                <a16:creationId xmlns:a16="http://schemas.microsoft.com/office/drawing/2014/main" id="{00000000-0008-0000-0400-000023000000}"/>
              </a:ext>
            </a:extLst>
          </xdr:cNvPr>
          <xdr:cNvSpPr txBox="1"/>
        </xdr:nvSpPr>
        <xdr:spPr>
          <a:xfrm>
            <a:off x="-12700" y="133195967"/>
            <a:ext cx="0" cy="467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21E11932-905E-E744-9968-E80CF22D4215}" type="TxLink">
              <a:rPr lang="en-US" sz="1200" b="1" i="0" u="none" strike="noStrike">
                <a:solidFill>
                  <a:schemeClr val="bg1"/>
                </a:solidFill>
                <a:latin typeface="Calibri"/>
              </a:rPr>
              <a:pPr algn="ctr"/>
              <a:t> </a:t>
            </a:fld>
            <a:endParaRPr lang="fr-FR" sz="1800" b="1" i="0" u="none" strike="noStrike">
              <a:solidFill>
                <a:schemeClr val="bg1"/>
              </a:solidFill>
              <a:latin typeface="Calibri"/>
            </a:endParaRPr>
          </a:p>
        </xdr:txBody>
      </xdr:sp>
      <xdr:sp macro="" textlink="'DONNEES GENERIQUES A REMPLIR'!$D$44">
        <xdr:nvSpPr>
          <xdr:cNvPr id="32" name="ZoneTexte 31">
            <a:extLst>
              <a:ext uri="{FF2B5EF4-FFF2-40B4-BE49-F238E27FC236}">
                <a16:creationId xmlns:a16="http://schemas.microsoft.com/office/drawing/2014/main" id="{00000000-0008-0000-0400-000020000000}"/>
              </a:ext>
            </a:extLst>
          </xdr:cNvPr>
          <xdr:cNvSpPr txBox="1"/>
        </xdr:nvSpPr>
        <xdr:spPr>
          <a:xfrm>
            <a:off x="-12700" y="131623214"/>
            <a:ext cx="0" cy="467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8CB5940C-294B-1443-8425-EACC7FE885EF}" type="TxLink">
              <a:rPr lang="en-US" sz="1200" b="1" i="0" u="none" strike="noStrike">
                <a:solidFill>
                  <a:srgbClr val="000000"/>
                </a:solidFill>
                <a:latin typeface="Calibri"/>
                <a:ea typeface="+mn-ea"/>
                <a:cs typeface="+mn-cs"/>
              </a:rPr>
              <a:pPr marL="0" indent="0" algn="ctr"/>
              <a:t> </a:t>
            </a:fld>
            <a:endParaRPr lang="fr-FR" sz="1200" b="1" i="0" u="none" strike="noStrike">
              <a:solidFill>
                <a:srgbClr val="000000"/>
              </a:solidFill>
              <a:latin typeface="Calibri"/>
              <a:ea typeface="+mn-ea"/>
              <a:cs typeface="+mn-cs"/>
            </a:endParaRPr>
          </a:p>
        </xdr:txBody>
      </xdr:sp>
    </xdr:grpSp>
    <xdr:clientData/>
  </xdr:twoCellAnchor>
  <xdr:twoCellAnchor editAs="oneCell">
    <xdr:from>
      <xdr:col>0</xdr:col>
      <xdr:colOff>60961</xdr:colOff>
      <xdr:row>321</xdr:row>
      <xdr:rowOff>702358</xdr:rowOff>
    </xdr:from>
    <xdr:to>
      <xdr:col>5</xdr:col>
      <xdr:colOff>2109107</xdr:colOff>
      <xdr:row>322</xdr:row>
      <xdr:rowOff>3703898</xdr:rowOff>
    </xdr:to>
    <xdr:graphicFrame macro="">
      <xdr:nvGraphicFramePr>
        <xdr:cNvPr id="72" name="Graphique 1">
          <a:extLst>
            <a:ext uri="{FF2B5EF4-FFF2-40B4-BE49-F238E27FC236}">
              <a16:creationId xmlns:a16="http://schemas.microsoft.com/office/drawing/2014/main"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10</xdr:col>
      <xdr:colOff>0</xdr:colOff>
      <xdr:row>329</xdr:row>
      <xdr:rowOff>0</xdr:rowOff>
    </xdr:from>
    <xdr:ext cx="304800" cy="304800"/>
    <xdr:sp macro="" textlink="">
      <xdr:nvSpPr>
        <xdr:cNvPr id="74" name="AutoShape 3" descr="Résultat de recherche d'images pour &quot;picto infirmier&quot;">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9115425" y="1023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676275</xdr:colOff>
      <xdr:row>358</xdr:row>
      <xdr:rowOff>809625</xdr:rowOff>
    </xdr:from>
    <xdr:to>
      <xdr:col>1</xdr:col>
      <xdr:colOff>299193</xdr:colOff>
      <xdr:row>358</xdr:row>
      <xdr:rowOff>1074185</xdr:rowOff>
    </xdr:to>
    <xdr:sp macro="" textlink="">
      <xdr:nvSpPr>
        <xdr:cNvPr id="85" name="ZoneTexte 84">
          <a:extLst>
            <a:ext uri="{FF2B5EF4-FFF2-40B4-BE49-F238E27FC236}">
              <a16:creationId xmlns:a16="http://schemas.microsoft.com/office/drawing/2014/main" id="{00000000-0008-0000-0400-000055000000}"/>
            </a:ext>
          </a:extLst>
        </xdr:cNvPr>
        <xdr:cNvSpPr txBox="1"/>
      </xdr:nvSpPr>
      <xdr:spPr>
        <a:xfrm>
          <a:off x="676275" y="1122616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92CFBE-32C2-4B6A-84B1-61F3EADCE48B}"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0</xdr:col>
      <xdr:colOff>676275</xdr:colOff>
      <xdr:row>358</xdr:row>
      <xdr:rowOff>2028825</xdr:rowOff>
    </xdr:from>
    <xdr:to>
      <xdr:col>1</xdr:col>
      <xdr:colOff>299193</xdr:colOff>
      <xdr:row>358</xdr:row>
      <xdr:rowOff>2293385</xdr:rowOff>
    </xdr:to>
    <xdr:sp macro="" textlink="">
      <xdr:nvSpPr>
        <xdr:cNvPr id="86" name="ZoneTexte 85">
          <a:extLst>
            <a:ext uri="{FF2B5EF4-FFF2-40B4-BE49-F238E27FC236}">
              <a16:creationId xmlns:a16="http://schemas.microsoft.com/office/drawing/2014/main" id="{00000000-0008-0000-0400-000056000000}"/>
            </a:ext>
          </a:extLst>
        </xdr:cNvPr>
        <xdr:cNvSpPr txBox="1"/>
      </xdr:nvSpPr>
      <xdr:spPr>
        <a:xfrm>
          <a:off x="676275" y="1134808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28B51D-0D77-4311-A270-0AE962A3D962}"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editAs="oneCell">
    <xdr:from>
      <xdr:col>0</xdr:col>
      <xdr:colOff>67235</xdr:colOff>
      <xdr:row>358</xdr:row>
      <xdr:rowOff>58830</xdr:rowOff>
    </xdr:from>
    <xdr:to>
      <xdr:col>5</xdr:col>
      <xdr:colOff>2117912</xdr:colOff>
      <xdr:row>358</xdr:row>
      <xdr:rowOff>2603500</xdr:rowOff>
    </xdr:to>
    <xdr:graphicFrame macro="">
      <xdr:nvGraphicFramePr>
        <xdr:cNvPr id="87" name="Graphique 2">
          <a:extLst>
            <a:ext uri="{FF2B5EF4-FFF2-40B4-BE49-F238E27FC236}">
              <a16:creationId xmlns:a16="http://schemas.microsoft.com/office/drawing/2014/main" id="{00000000-0008-0000-04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0</xdr:col>
      <xdr:colOff>50800</xdr:colOff>
      <xdr:row>339</xdr:row>
      <xdr:rowOff>45384</xdr:rowOff>
    </xdr:from>
    <xdr:to>
      <xdr:col>5</xdr:col>
      <xdr:colOff>2140324</xdr:colOff>
      <xdr:row>339</xdr:row>
      <xdr:rowOff>2319867</xdr:rowOff>
    </xdr:to>
    <xdr:graphicFrame macro="">
      <xdr:nvGraphicFramePr>
        <xdr:cNvPr id="88" name="Graphique 3">
          <a:extLst>
            <a:ext uri="{FF2B5EF4-FFF2-40B4-BE49-F238E27FC236}">
              <a16:creationId xmlns:a16="http://schemas.microsoft.com/office/drawing/2014/main" id="{00000000-0008-0000-04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0</xdr:col>
      <xdr:colOff>0</xdr:colOff>
      <xdr:row>374</xdr:row>
      <xdr:rowOff>0</xdr:rowOff>
    </xdr:from>
    <xdr:to>
      <xdr:col>0</xdr:col>
      <xdr:colOff>314325</xdr:colOff>
      <xdr:row>374</xdr:row>
      <xdr:rowOff>304800</xdr:rowOff>
    </xdr:to>
    <xdr:sp macro="" textlink="">
      <xdr:nvSpPr>
        <xdr:cNvPr id="90" name="AutoShape 25" descr="Résultat de recherche d'images pour &quot;picto congés parentaux&quot;">
          <a:extLst>
            <a:ext uri="{FF2B5EF4-FFF2-40B4-BE49-F238E27FC236}">
              <a16:creationId xmlns:a16="http://schemas.microsoft.com/office/drawing/2014/main" id="{00000000-0008-0000-0400-00005A000000}"/>
            </a:ext>
          </a:extLst>
        </xdr:cNvPr>
        <xdr:cNvSpPr>
          <a:spLocks noChangeAspect="1" noChangeArrowheads="1"/>
        </xdr:cNvSpPr>
      </xdr:nvSpPr>
      <xdr:spPr bwMode="auto">
        <a:xfrm>
          <a:off x="0" y="122548650"/>
          <a:ext cx="31432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457200</xdr:colOff>
      <xdr:row>372</xdr:row>
      <xdr:rowOff>181465</xdr:rowOff>
    </xdr:from>
    <xdr:to>
      <xdr:col>5</xdr:col>
      <xdr:colOff>1003300</xdr:colOff>
      <xdr:row>375</xdr:row>
      <xdr:rowOff>761989</xdr:rowOff>
    </xdr:to>
    <xdr:grpSp>
      <xdr:nvGrpSpPr>
        <xdr:cNvPr id="135" name="Grouper 134">
          <a:extLst>
            <a:ext uri="{FF2B5EF4-FFF2-40B4-BE49-F238E27FC236}">
              <a16:creationId xmlns:a16="http://schemas.microsoft.com/office/drawing/2014/main" id="{00000000-0008-0000-0400-000087000000}"/>
            </a:ext>
          </a:extLst>
        </xdr:cNvPr>
        <xdr:cNvGrpSpPr/>
      </xdr:nvGrpSpPr>
      <xdr:grpSpPr>
        <a:xfrm>
          <a:off x="2535382" y="265842374"/>
          <a:ext cx="3767282" cy="1844751"/>
          <a:chOff x="2832100" y="150946388"/>
          <a:chExt cx="3965574" cy="1670437"/>
        </a:xfrm>
      </xdr:grpSpPr>
      <xdr:grpSp>
        <xdr:nvGrpSpPr>
          <xdr:cNvPr id="91" name="Groupe 90">
            <a:extLst>
              <a:ext uri="{FF2B5EF4-FFF2-40B4-BE49-F238E27FC236}">
                <a16:creationId xmlns:a16="http://schemas.microsoft.com/office/drawing/2014/main" id="{00000000-0008-0000-0400-00005B000000}"/>
              </a:ext>
            </a:extLst>
          </xdr:cNvPr>
          <xdr:cNvGrpSpPr/>
        </xdr:nvGrpSpPr>
        <xdr:grpSpPr>
          <a:xfrm>
            <a:off x="2832100" y="150946388"/>
            <a:ext cx="2750819" cy="1667020"/>
            <a:chOff x="1428751" y="98686772"/>
            <a:chExt cx="2352674" cy="1645601"/>
          </a:xfrm>
        </xdr:grpSpPr>
        <xdr:grpSp>
          <xdr:nvGrpSpPr>
            <xdr:cNvPr id="92" name="Groupe 91">
              <a:extLst>
                <a:ext uri="{FF2B5EF4-FFF2-40B4-BE49-F238E27FC236}">
                  <a16:creationId xmlns:a16="http://schemas.microsoft.com/office/drawing/2014/main" id="{00000000-0008-0000-0400-00005C000000}"/>
                </a:ext>
              </a:extLst>
            </xdr:cNvPr>
            <xdr:cNvGrpSpPr/>
          </xdr:nvGrpSpPr>
          <xdr:grpSpPr>
            <a:xfrm>
              <a:off x="1428751" y="98686772"/>
              <a:ext cx="2352674" cy="1400177"/>
              <a:chOff x="1428751" y="98677718"/>
              <a:chExt cx="2352674" cy="1316026"/>
            </a:xfrm>
          </xdr:grpSpPr>
          <xdr:pic>
            <xdr:nvPicPr>
              <xdr:cNvPr id="94" name="Image 93" descr="Afficher l'image d'origine">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0"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28751" y="98677718"/>
                <a:ext cx="2352674" cy="131602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340">
            <xdr:nvSpPr>
              <xdr:cNvPr id="95" name="ZoneTexte 94">
                <a:extLst>
                  <a:ext uri="{FF2B5EF4-FFF2-40B4-BE49-F238E27FC236}">
                    <a16:creationId xmlns:a16="http://schemas.microsoft.com/office/drawing/2014/main" id="{00000000-0008-0000-0400-00005F000000}"/>
                  </a:ext>
                </a:extLst>
              </xdr:cNvPr>
              <xdr:cNvSpPr txBox="1"/>
            </xdr:nvSpPr>
            <xdr:spPr>
              <a:xfrm>
                <a:off x="2103447" y="99595912"/>
                <a:ext cx="1081210" cy="261899"/>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EC97FEE-28E1-B94D-83FC-6D153AF72DD6}"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G340">
          <xdr:nvSpPr>
            <xdr:cNvPr id="93" name="ZoneTexte 92">
              <a:extLst>
                <a:ext uri="{FF2B5EF4-FFF2-40B4-BE49-F238E27FC236}">
                  <a16:creationId xmlns:a16="http://schemas.microsoft.com/office/drawing/2014/main" id="{00000000-0008-0000-0400-00005D000000}"/>
                </a:ext>
              </a:extLst>
            </xdr:cNvPr>
            <xdr:cNvSpPr txBox="1"/>
          </xdr:nvSpPr>
          <xdr:spPr>
            <a:xfrm>
              <a:off x="2111395" y="100053735"/>
              <a:ext cx="1073263" cy="278638"/>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444F818-E610-3C43-83CA-4811E40850A6}"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grpSp>
        <xdr:nvGrpSpPr>
          <xdr:cNvPr id="96" name="Groupe 95">
            <a:extLst>
              <a:ext uri="{FF2B5EF4-FFF2-40B4-BE49-F238E27FC236}">
                <a16:creationId xmlns:a16="http://schemas.microsoft.com/office/drawing/2014/main" id="{00000000-0008-0000-0400-000060000000}"/>
              </a:ext>
            </a:extLst>
          </xdr:cNvPr>
          <xdr:cNvGrpSpPr/>
        </xdr:nvGrpSpPr>
        <xdr:grpSpPr>
          <a:xfrm>
            <a:off x="5186679" y="150978309"/>
            <a:ext cx="1610995" cy="1638516"/>
            <a:chOff x="3969273" y="98867994"/>
            <a:chExt cx="1459977" cy="1871286"/>
          </a:xfrm>
        </xdr:grpSpPr>
        <xdr:grpSp>
          <xdr:nvGrpSpPr>
            <xdr:cNvPr id="97" name="Groupe 96">
              <a:extLst>
                <a:ext uri="{FF2B5EF4-FFF2-40B4-BE49-F238E27FC236}">
                  <a16:creationId xmlns:a16="http://schemas.microsoft.com/office/drawing/2014/main" id="{00000000-0008-0000-0400-000061000000}"/>
                </a:ext>
              </a:extLst>
            </xdr:cNvPr>
            <xdr:cNvGrpSpPr/>
          </xdr:nvGrpSpPr>
          <xdr:grpSpPr>
            <a:xfrm>
              <a:off x="3969273" y="98867994"/>
              <a:ext cx="1459977" cy="1421068"/>
              <a:chOff x="3969273" y="98854166"/>
              <a:chExt cx="1459977" cy="1370208"/>
            </a:xfrm>
          </xdr:grpSpPr>
          <xdr:pic>
            <xdr:nvPicPr>
              <xdr:cNvPr id="99" name="Image 98">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69273" y="98854166"/>
                <a:ext cx="1459977" cy="122704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E340">
            <xdr:nvSpPr>
              <xdr:cNvPr id="100" name="ZoneTexte 99">
                <a:extLst>
                  <a:ext uri="{FF2B5EF4-FFF2-40B4-BE49-F238E27FC236}">
                    <a16:creationId xmlns:a16="http://schemas.microsoft.com/office/drawing/2014/main" id="{00000000-0008-0000-0400-000064000000}"/>
                  </a:ext>
                </a:extLst>
              </xdr:cNvPr>
              <xdr:cNvSpPr txBox="1"/>
            </xdr:nvSpPr>
            <xdr:spPr>
              <a:xfrm>
                <a:off x="4162425" y="99921155"/>
                <a:ext cx="1123950" cy="30321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77F9ABFD-BB19-7D47-BFF0-DD0519E125CA}"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H340">
          <xdr:nvSpPr>
            <xdr:cNvPr id="98" name="ZoneTexte 97">
              <a:extLst>
                <a:ext uri="{FF2B5EF4-FFF2-40B4-BE49-F238E27FC236}">
                  <a16:creationId xmlns:a16="http://schemas.microsoft.com/office/drawing/2014/main" id="{00000000-0008-0000-0400-000062000000}"/>
                </a:ext>
              </a:extLst>
            </xdr:cNvPr>
            <xdr:cNvSpPr txBox="1"/>
          </xdr:nvSpPr>
          <xdr:spPr>
            <a:xfrm>
              <a:off x="4167794" y="100414368"/>
              <a:ext cx="1123950" cy="324912"/>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72BD9C9-57E9-F349-B5A4-3A2D233A517B}"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grpSp>
    <xdr:clientData/>
  </xdr:twoCellAnchor>
  <xdr:twoCellAnchor editAs="oneCell">
    <xdr:from>
      <xdr:col>6</xdr:col>
      <xdr:colOff>0</xdr:colOff>
      <xdr:row>384</xdr:row>
      <xdr:rowOff>0</xdr:rowOff>
    </xdr:from>
    <xdr:to>
      <xdr:col>6</xdr:col>
      <xdr:colOff>304800</xdr:colOff>
      <xdr:row>384</xdr:row>
      <xdr:rowOff>304797</xdr:rowOff>
    </xdr:to>
    <xdr:sp macro="" textlink="">
      <xdr:nvSpPr>
        <xdr:cNvPr id="101" name="AutoShape 32" descr="Résultat de recherche d'images pour &quot;picto enfants malades&quot;">
          <a:extLst>
            <a:ext uri="{FF2B5EF4-FFF2-40B4-BE49-F238E27FC236}">
              <a16:creationId xmlns:a16="http://schemas.microsoft.com/office/drawing/2014/main" id="{00000000-0008-0000-0400-000065000000}"/>
            </a:ext>
          </a:extLst>
        </xdr:cNvPr>
        <xdr:cNvSpPr>
          <a:spLocks noChangeAspect="1" noChangeArrowheads="1"/>
        </xdr:cNvSpPr>
      </xdr:nvSpPr>
      <xdr:spPr bwMode="auto">
        <a:xfrm>
          <a:off x="6219825" y="1291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128905</xdr:colOff>
      <xdr:row>378</xdr:row>
      <xdr:rowOff>133836</xdr:rowOff>
    </xdr:from>
    <xdr:to>
      <xdr:col>5</xdr:col>
      <xdr:colOff>285750</xdr:colOff>
      <xdr:row>380</xdr:row>
      <xdr:rowOff>16383</xdr:rowOff>
    </xdr:to>
    <xdr:grpSp>
      <xdr:nvGrpSpPr>
        <xdr:cNvPr id="136" name="Grouper 135">
          <a:extLst>
            <a:ext uri="{FF2B5EF4-FFF2-40B4-BE49-F238E27FC236}">
              <a16:creationId xmlns:a16="http://schemas.microsoft.com/office/drawing/2014/main" id="{00000000-0008-0000-0400-000088000000}"/>
            </a:ext>
          </a:extLst>
        </xdr:cNvPr>
        <xdr:cNvGrpSpPr/>
      </xdr:nvGrpSpPr>
      <xdr:grpSpPr>
        <a:xfrm>
          <a:off x="2207087" y="268548336"/>
          <a:ext cx="3378027" cy="1302638"/>
          <a:chOff x="2503805" y="153485428"/>
          <a:chExt cx="3827145" cy="1297691"/>
        </a:xfrm>
      </xdr:grpSpPr>
      <xdr:grpSp>
        <xdr:nvGrpSpPr>
          <xdr:cNvPr id="102" name="Groupe 101">
            <a:extLst>
              <a:ext uri="{FF2B5EF4-FFF2-40B4-BE49-F238E27FC236}">
                <a16:creationId xmlns:a16="http://schemas.microsoft.com/office/drawing/2014/main" id="{00000000-0008-0000-0400-000066000000}"/>
              </a:ext>
            </a:extLst>
          </xdr:cNvPr>
          <xdr:cNvGrpSpPr/>
        </xdr:nvGrpSpPr>
        <xdr:grpSpPr>
          <a:xfrm>
            <a:off x="2503805" y="153487119"/>
            <a:ext cx="1487575" cy="1296000"/>
            <a:chOff x="1943100" y="120269383"/>
            <a:chExt cx="1457325" cy="1800248"/>
          </a:xfrm>
        </xdr:grpSpPr>
        <xdr:pic>
          <xdr:nvPicPr>
            <xdr:cNvPr id="103" name="Image 102">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3100" y="120269383"/>
              <a:ext cx="1457325" cy="1298192"/>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343">
          <xdr:nvSpPr>
            <xdr:cNvPr id="104" name="ZoneTexte 103">
              <a:extLst>
                <a:ext uri="{FF2B5EF4-FFF2-40B4-BE49-F238E27FC236}">
                  <a16:creationId xmlns:a16="http://schemas.microsoft.com/office/drawing/2014/main" id="{00000000-0008-0000-0400-000068000000}"/>
                </a:ext>
              </a:extLst>
            </xdr:cNvPr>
            <xdr:cNvSpPr txBox="1"/>
          </xdr:nvSpPr>
          <xdr:spPr>
            <a:xfrm>
              <a:off x="1981199" y="121481848"/>
              <a:ext cx="1381127" cy="281477"/>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2DB778CD-D09B-C042-8B8A-E4D66B7A33C9}"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G343">
          <xdr:nvSpPr>
            <xdr:cNvPr id="105" name="ZoneTexte 104">
              <a:extLst>
                <a:ext uri="{FF2B5EF4-FFF2-40B4-BE49-F238E27FC236}">
                  <a16:creationId xmlns:a16="http://schemas.microsoft.com/office/drawing/2014/main" id="{00000000-0008-0000-0400-000069000000}"/>
                </a:ext>
              </a:extLst>
            </xdr:cNvPr>
            <xdr:cNvSpPr txBox="1"/>
          </xdr:nvSpPr>
          <xdr:spPr>
            <a:xfrm>
              <a:off x="1981200" y="121788154"/>
              <a:ext cx="1381127" cy="281477"/>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BCF1D887-23F9-674A-AA64-4A4C6FDF7BBE}" type="TxLink">
                <a:rPr lang="en-US" sz="1400" b="1" i="0" u="none" strike="noStrike">
                  <a:solidFill>
                    <a:schemeClr val="bg1"/>
                  </a:solidFill>
                  <a:latin typeface="Calibri"/>
                  <a:ea typeface="+mn-ea"/>
                  <a:cs typeface="+mn-cs"/>
                </a:rPr>
                <a:pPr marL="0" indent="0" algn="ctr"/>
                <a:t>#DIV/0!</a:t>
              </a:fld>
              <a:endParaRPr lang="en-US" sz="1800" b="1" i="0" u="none" strike="noStrike">
                <a:solidFill>
                  <a:schemeClr val="bg1"/>
                </a:solidFill>
                <a:latin typeface="Calibri"/>
                <a:ea typeface="+mn-ea"/>
                <a:cs typeface="+mn-cs"/>
              </a:endParaRPr>
            </a:p>
          </xdr:txBody>
        </xdr:sp>
      </xdr:grpSp>
      <xdr:grpSp>
        <xdr:nvGrpSpPr>
          <xdr:cNvPr id="106" name="Groupe 105">
            <a:extLst>
              <a:ext uri="{FF2B5EF4-FFF2-40B4-BE49-F238E27FC236}">
                <a16:creationId xmlns:a16="http://schemas.microsoft.com/office/drawing/2014/main" id="{00000000-0008-0000-0400-00006A000000}"/>
              </a:ext>
            </a:extLst>
          </xdr:cNvPr>
          <xdr:cNvGrpSpPr/>
        </xdr:nvGrpSpPr>
        <xdr:grpSpPr>
          <a:xfrm>
            <a:off x="4852247" y="153485428"/>
            <a:ext cx="1478703" cy="1286931"/>
            <a:chOff x="4067175" y="120281700"/>
            <a:chExt cx="1475576" cy="1806058"/>
          </a:xfrm>
        </xdr:grpSpPr>
        <xdr:pic>
          <xdr:nvPicPr>
            <xdr:cNvPr id="107" name="Image 106">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2">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067175" y="120281700"/>
              <a:ext cx="1475576" cy="1314450"/>
            </a:xfrm>
            <a:prstGeom prst="rect">
              <a:avLst/>
            </a:prstGeom>
            <a:solidFill>
              <a:schemeClr val="accent4">
                <a:lumMod val="75000"/>
              </a:schemeClr>
            </a:solidFill>
            <a:ln>
              <a:solidFill>
                <a:schemeClr val="bg1"/>
              </a:solidFill>
            </a:ln>
          </xdr:spPr>
        </xdr:pic>
        <xdr:sp macro="" textlink="'DONNEES GENERIQUES A REMPLIR'!E343">
          <xdr:nvSpPr>
            <xdr:cNvPr id="108" name="ZoneTexte 107">
              <a:extLst>
                <a:ext uri="{FF2B5EF4-FFF2-40B4-BE49-F238E27FC236}">
                  <a16:creationId xmlns:a16="http://schemas.microsoft.com/office/drawing/2014/main" id="{00000000-0008-0000-0400-00006C000000}"/>
                </a:ext>
              </a:extLst>
            </xdr:cNvPr>
            <xdr:cNvSpPr txBox="1"/>
          </xdr:nvSpPr>
          <xdr:spPr>
            <a:xfrm>
              <a:off x="4109085" y="121510425"/>
              <a:ext cx="1386840" cy="27437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D8E390DD-8390-D64A-B5C2-47BC0272B318}"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H343">
          <xdr:nvSpPr>
            <xdr:cNvPr id="109" name="ZoneTexte 108">
              <a:extLst>
                <a:ext uri="{FF2B5EF4-FFF2-40B4-BE49-F238E27FC236}">
                  <a16:creationId xmlns:a16="http://schemas.microsoft.com/office/drawing/2014/main" id="{00000000-0008-0000-0400-00006D000000}"/>
                </a:ext>
              </a:extLst>
            </xdr:cNvPr>
            <xdr:cNvSpPr txBox="1"/>
          </xdr:nvSpPr>
          <xdr:spPr>
            <a:xfrm>
              <a:off x="4105275" y="121813379"/>
              <a:ext cx="1386840" cy="27437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46A435EC-3020-B64D-8730-ED43942CA97C}" type="TxLink">
                <a:rPr lang="en-US" sz="1400" b="1" i="0" u="none" strike="noStrike">
                  <a:solidFill>
                    <a:schemeClr val="bg1"/>
                  </a:solidFill>
                  <a:latin typeface="Calibri"/>
                  <a:ea typeface="+mn-ea"/>
                  <a:cs typeface="+mn-cs"/>
                </a:rPr>
                <a:pPr marL="0" indent="0" algn="ctr"/>
                <a:t>#DIV/0!</a:t>
              </a:fld>
              <a:endParaRPr lang="fr-FR" sz="1800" b="1" i="0" u="none" strike="noStrike">
                <a:solidFill>
                  <a:schemeClr val="bg1"/>
                </a:solidFill>
                <a:latin typeface="Calibri"/>
                <a:ea typeface="+mn-ea"/>
                <a:cs typeface="+mn-cs"/>
              </a:endParaRPr>
            </a:p>
          </xdr:txBody>
        </xdr:sp>
      </xdr:grpSp>
    </xdr:grpSp>
    <xdr:clientData/>
  </xdr:twoCellAnchor>
  <xdr:oneCellAnchor>
    <xdr:from>
      <xdr:col>0</xdr:col>
      <xdr:colOff>0</xdr:colOff>
      <xdr:row>379</xdr:row>
      <xdr:rowOff>0</xdr:rowOff>
    </xdr:from>
    <xdr:ext cx="304800" cy="304800"/>
    <xdr:sp macro="" textlink="">
      <xdr:nvSpPr>
        <xdr:cNvPr id="110" name="AutoShape 25" descr="Résultat de recherche d'images pour &quot;picto congés parentaux&quot;">
          <a:extLst>
            <a:ext uri="{FF2B5EF4-FFF2-40B4-BE49-F238E27FC236}">
              <a16:creationId xmlns:a16="http://schemas.microsoft.com/office/drawing/2014/main" id="{00000000-0008-0000-0400-00006E000000}"/>
            </a:ext>
          </a:extLst>
        </xdr:cNvPr>
        <xdr:cNvSpPr>
          <a:spLocks noChangeAspect="1" noChangeArrowheads="1"/>
        </xdr:cNvSpPr>
      </xdr:nvSpPr>
      <xdr:spPr bwMode="auto">
        <a:xfrm>
          <a:off x="0"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379</xdr:row>
      <xdr:rowOff>0</xdr:rowOff>
    </xdr:from>
    <xdr:to>
      <xdr:col>8</xdr:col>
      <xdr:colOff>304800</xdr:colOff>
      <xdr:row>379</xdr:row>
      <xdr:rowOff>304800</xdr:rowOff>
    </xdr:to>
    <xdr:sp macro="" textlink="">
      <xdr:nvSpPr>
        <xdr:cNvPr id="111" name="AutoShape 37" descr="Résultat de recherche d'images pour &quot;picto crèche&quot;">
          <a:extLst>
            <a:ext uri="{FF2B5EF4-FFF2-40B4-BE49-F238E27FC236}">
              <a16:creationId xmlns:a16="http://schemas.microsoft.com/office/drawing/2014/main" id="{00000000-0008-0000-0400-00006F000000}"/>
            </a:ext>
          </a:extLst>
        </xdr:cNvPr>
        <xdr:cNvSpPr>
          <a:spLocks noChangeAspect="1" noChangeArrowheads="1"/>
        </xdr:cNvSpPr>
      </xdr:nvSpPr>
      <xdr:spPr bwMode="auto">
        <a:xfrm>
          <a:off x="7667625"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166</xdr:row>
      <xdr:rowOff>0</xdr:rowOff>
    </xdr:from>
    <xdr:ext cx="304800" cy="304800"/>
    <xdr:sp macro="" textlink="">
      <xdr:nvSpPr>
        <xdr:cNvPr id="162" name="AutoShape 3" descr="Résultat de recherche d'images pour &quot;picto infirmier&quot;">
          <a:extLst>
            <a:ext uri="{FF2B5EF4-FFF2-40B4-BE49-F238E27FC236}">
              <a16:creationId xmlns:a16="http://schemas.microsoft.com/office/drawing/2014/main" id="{00000000-0008-0000-0400-0000A2000000}"/>
            </a:ext>
          </a:extLst>
        </xdr:cNvPr>
        <xdr:cNvSpPr>
          <a:spLocks noChangeAspect="1" noChangeArrowheads="1"/>
        </xdr:cNvSpPr>
      </xdr:nvSpPr>
      <xdr:spPr bwMode="auto">
        <a:xfrm>
          <a:off x="0" y="6187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195398</xdr:colOff>
      <xdr:row>307</xdr:row>
      <xdr:rowOff>1225835</xdr:rowOff>
    </xdr:from>
    <xdr:to>
      <xdr:col>4</xdr:col>
      <xdr:colOff>990954</xdr:colOff>
      <xdr:row>308</xdr:row>
      <xdr:rowOff>166645</xdr:rowOff>
    </xdr:to>
    <xdr:sp macro="" textlink="'DONNEES GENERIQUES A REMPLIR'!D275">
      <xdr:nvSpPr>
        <xdr:cNvPr id="173" name="ZoneTexte 172">
          <a:extLst>
            <a:ext uri="{FF2B5EF4-FFF2-40B4-BE49-F238E27FC236}">
              <a16:creationId xmlns:a16="http://schemas.microsoft.com/office/drawing/2014/main" id="{00000000-0008-0000-0400-0000AD000000}"/>
            </a:ext>
          </a:extLst>
        </xdr:cNvPr>
        <xdr:cNvSpPr txBox="1"/>
      </xdr:nvSpPr>
      <xdr:spPr>
        <a:xfrm>
          <a:off x="4444376" y="213136378"/>
          <a:ext cx="795556" cy="290875"/>
        </a:xfrm>
        <a:prstGeom prst="rect">
          <a:avLst/>
        </a:prstGeom>
        <a:solidFill>
          <a:schemeClr val="bg1"/>
        </a:solidFill>
        <a:ln w="12700">
          <a:solidFill>
            <a:srgbClr val="E67648"/>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E7675B56-BD6C-AE40-B1BD-8DEB4BF70767}" type="TxLink">
            <a:rPr lang="en-US" sz="1100" b="1" i="0" u="none" strike="noStrike">
              <a:solidFill>
                <a:srgbClr val="000000"/>
              </a:solidFill>
              <a:latin typeface="Arial"/>
              <a:cs typeface="Arial"/>
            </a:rPr>
            <a:pPr algn="ctr"/>
            <a:t> </a:t>
          </a:fld>
          <a:endParaRPr lang="fr-FR" sz="1200" b="1" i="0" u="none" strike="noStrike">
            <a:solidFill>
              <a:srgbClr val="000000"/>
            </a:solidFill>
            <a:latin typeface="Calibri"/>
          </a:endParaRPr>
        </a:p>
      </xdr:txBody>
    </xdr:sp>
    <xdr:clientData/>
  </xdr:twoCellAnchor>
  <xdr:oneCellAnchor>
    <xdr:from>
      <xdr:col>3</xdr:col>
      <xdr:colOff>135308</xdr:colOff>
      <xdr:row>307</xdr:row>
      <xdr:rowOff>1235422</xdr:rowOff>
    </xdr:from>
    <xdr:ext cx="795550" cy="264560"/>
    <xdr:sp macro="" textlink="'DONNEES GENERIQUES A REMPLIR'!E275">
      <xdr:nvSpPr>
        <xdr:cNvPr id="174" name="ZoneTexte 173">
          <a:extLst>
            <a:ext uri="{FF2B5EF4-FFF2-40B4-BE49-F238E27FC236}">
              <a16:creationId xmlns:a16="http://schemas.microsoft.com/office/drawing/2014/main" id="{00000000-0008-0000-0400-0000AE000000}"/>
            </a:ext>
          </a:extLst>
        </xdr:cNvPr>
        <xdr:cNvSpPr txBox="1"/>
      </xdr:nvSpPr>
      <xdr:spPr>
        <a:xfrm>
          <a:off x="3779231" y="213247268"/>
          <a:ext cx="795550" cy="264560"/>
        </a:xfrm>
        <a:prstGeom prst="rect">
          <a:avLst/>
        </a:prstGeom>
        <a:solidFill>
          <a:schemeClr val="bg1"/>
        </a:solidFill>
        <a:ln w="12700">
          <a:solidFill>
            <a:srgbClr val="12609E"/>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6F4F3586-7DD0-5D44-BFC6-8837A003FC68}" type="TxLink">
            <a:rPr lang="en-US" sz="1100" b="1" i="0" u="none" strike="noStrike">
              <a:solidFill>
                <a:srgbClr val="000000"/>
              </a:solidFill>
              <a:latin typeface="Arial"/>
              <a:cs typeface="Arial"/>
            </a:rPr>
            <a:pPr algn="ctr"/>
            <a:t> </a:t>
          </a:fld>
          <a:endParaRPr lang="fr-FR" sz="1200" b="1" i="0" u="none" strike="noStrike">
            <a:solidFill>
              <a:srgbClr val="000000"/>
            </a:solidFill>
            <a:latin typeface="Calibri"/>
          </a:endParaRPr>
        </a:p>
      </xdr:txBody>
    </xdr:sp>
    <xdr:clientData/>
  </xdr:oneCellAnchor>
  <xdr:twoCellAnchor editAs="oneCell">
    <xdr:from>
      <xdr:col>0</xdr:col>
      <xdr:colOff>56029</xdr:colOff>
      <xdr:row>353</xdr:row>
      <xdr:rowOff>184150</xdr:rowOff>
    </xdr:from>
    <xdr:to>
      <xdr:col>5</xdr:col>
      <xdr:colOff>2117912</xdr:colOff>
      <xdr:row>354</xdr:row>
      <xdr:rowOff>2717800</xdr:rowOff>
    </xdr:to>
    <xdr:graphicFrame macro="">
      <xdr:nvGraphicFramePr>
        <xdr:cNvPr id="175" name="Graphique 2">
          <a:extLst>
            <a:ext uri="{FF2B5EF4-FFF2-40B4-BE49-F238E27FC236}">
              <a16:creationId xmlns:a16="http://schemas.microsoft.com/office/drawing/2014/main" id="{00000000-0008-0000-0400-0000A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oneCellAnchor>
    <xdr:from>
      <xdr:col>3</xdr:col>
      <xdr:colOff>0</xdr:colOff>
      <xdr:row>203</xdr:row>
      <xdr:rowOff>0</xdr:rowOff>
    </xdr:from>
    <xdr:ext cx="304800" cy="304800"/>
    <xdr:sp macro="" textlink="">
      <xdr:nvSpPr>
        <xdr:cNvPr id="178" name="AutoShape 15" descr="Résultat de recherche d'images pour &quot;picto femme infirmiere&quot;">
          <a:extLst>
            <a:ext uri="{FF2B5EF4-FFF2-40B4-BE49-F238E27FC236}">
              <a16:creationId xmlns:a16="http://schemas.microsoft.com/office/drawing/2014/main" id="{00000000-0008-0000-0400-0000B2000000}"/>
            </a:ext>
          </a:extLst>
        </xdr:cNvPr>
        <xdr:cNvSpPr>
          <a:spLocks noChangeAspect="1" noChangeArrowheads="1"/>
        </xdr:cNvSpPr>
      </xdr:nvSpPr>
      <xdr:spPr bwMode="auto">
        <a:xfrm>
          <a:off x="3133725"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503753</xdr:colOff>
      <xdr:row>195</xdr:row>
      <xdr:rowOff>332593</xdr:rowOff>
    </xdr:from>
    <xdr:to>
      <xdr:col>2</xdr:col>
      <xdr:colOff>254000</xdr:colOff>
      <xdr:row>195</xdr:row>
      <xdr:rowOff>618343</xdr:rowOff>
    </xdr:to>
    <xdr:sp macro="" textlink="">
      <xdr:nvSpPr>
        <xdr:cNvPr id="223" name="ZoneTexte 222">
          <a:extLst>
            <a:ext uri="{FF2B5EF4-FFF2-40B4-BE49-F238E27FC236}">
              <a16:creationId xmlns:a16="http://schemas.microsoft.com/office/drawing/2014/main" id="{00000000-0008-0000-0400-0000DF000000}"/>
            </a:ext>
          </a:extLst>
        </xdr:cNvPr>
        <xdr:cNvSpPr txBox="1"/>
      </xdr:nvSpPr>
      <xdr:spPr>
        <a:xfrm>
          <a:off x="1685830" y="105361593"/>
          <a:ext cx="94209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a:solidFill>
                <a:schemeClr val="bg1"/>
              </a:solidFill>
            </a:rPr>
            <a:t>Temps</a:t>
          </a:r>
          <a:r>
            <a:rPr lang="fr-FR" sz="900" b="1">
              <a:solidFill>
                <a:schemeClr val="bg1"/>
              </a:solidFill>
            </a:rPr>
            <a:t> </a:t>
          </a:r>
          <a:r>
            <a:rPr lang="fr-FR" sz="900" b="1">
              <a:solidFill>
                <a:schemeClr val="bg1"/>
              </a:solidFill>
              <a:latin typeface="Arial" panose="020B0604020202020204" pitchFamily="34" charset="0"/>
              <a:cs typeface="Arial" panose="020B0604020202020204" pitchFamily="34" charset="0"/>
            </a:rPr>
            <a:t>partiel</a:t>
          </a:r>
          <a:r>
            <a:rPr lang="fr-FR" sz="900" b="1">
              <a:solidFill>
                <a:schemeClr val="bg1"/>
              </a:solidFill>
            </a:rPr>
            <a:t> :</a:t>
          </a:r>
        </a:p>
      </xdr:txBody>
    </xdr:sp>
    <xdr:clientData/>
  </xdr:twoCellAnchor>
  <xdr:twoCellAnchor>
    <xdr:from>
      <xdr:col>1</xdr:col>
      <xdr:colOff>505240</xdr:colOff>
      <xdr:row>195</xdr:row>
      <xdr:rowOff>928467</xdr:rowOff>
    </xdr:from>
    <xdr:to>
      <xdr:col>2</xdr:col>
      <xdr:colOff>381001</xdr:colOff>
      <xdr:row>195</xdr:row>
      <xdr:rowOff>1214217</xdr:rowOff>
    </xdr:to>
    <xdr:sp macro="" textlink="">
      <xdr:nvSpPr>
        <xdr:cNvPr id="224" name="ZoneTexte 223">
          <a:extLst>
            <a:ext uri="{FF2B5EF4-FFF2-40B4-BE49-F238E27FC236}">
              <a16:creationId xmlns:a16="http://schemas.microsoft.com/office/drawing/2014/main" id="{00000000-0008-0000-0400-0000E0000000}"/>
            </a:ext>
          </a:extLst>
        </xdr:cNvPr>
        <xdr:cNvSpPr txBox="1"/>
      </xdr:nvSpPr>
      <xdr:spPr>
        <a:xfrm>
          <a:off x="1687317" y="105957467"/>
          <a:ext cx="10676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a:solidFill>
                <a:schemeClr val="bg1"/>
              </a:solidFill>
              <a:latin typeface="Arial" panose="020B0604020202020204" pitchFamily="34" charset="0"/>
              <a:cs typeface="Arial" panose="020B0604020202020204" pitchFamily="34" charset="0"/>
            </a:rPr>
            <a:t>Temps </a:t>
          </a:r>
          <a:r>
            <a:rPr lang="fr-FR" sz="900" b="1">
              <a:solidFill>
                <a:schemeClr val="bg1"/>
              </a:solidFill>
              <a:latin typeface="Arial" panose="020B0604020202020204" pitchFamily="34" charset="0"/>
              <a:cs typeface="Arial" panose="020B0604020202020204" pitchFamily="34" charset="0"/>
            </a:rPr>
            <a:t>plein : </a:t>
          </a:r>
        </a:p>
      </xdr:txBody>
    </xdr:sp>
    <xdr:clientData/>
  </xdr:twoCellAnchor>
  <xdr:oneCellAnchor>
    <xdr:from>
      <xdr:col>2</xdr:col>
      <xdr:colOff>741045</xdr:colOff>
      <xdr:row>195</xdr:row>
      <xdr:rowOff>415290</xdr:rowOff>
    </xdr:from>
    <xdr:ext cx="803275" cy="264560"/>
    <xdr:sp macro="" textlink="">
      <xdr:nvSpPr>
        <xdr:cNvPr id="225" name="ZoneTexte 224">
          <a:extLst>
            <a:ext uri="{FF2B5EF4-FFF2-40B4-BE49-F238E27FC236}">
              <a16:creationId xmlns:a16="http://schemas.microsoft.com/office/drawing/2014/main" id="{00000000-0008-0000-0400-0000E1000000}"/>
            </a:ext>
          </a:extLst>
        </xdr:cNvPr>
        <xdr:cNvSpPr txBox="1"/>
      </xdr:nvSpPr>
      <xdr:spPr>
        <a:xfrm>
          <a:off x="3118485" y="70326250"/>
          <a:ext cx="803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12609E"/>
              </a:solidFill>
            </a:rPr>
            <a:t>Hommes</a:t>
          </a:r>
        </a:p>
      </xdr:txBody>
    </xdr:sp>
    <xdr:clientData/>
  </xdr:oneCellAnchor>
  <xdr:oneCellAnchor>
    <xdr:from>
      <xdr:col>2</xdr:col>
      <xdr:colOff>741045</xdr:colOff>
      <xdr:row>195</xdr:row>
      <xdr:rowOff>225425</xdr:rowOff>
    </xdr:from>
    <xdr:ext cx="762635" cy="264560"/>
    <xdr:sp macro="" textlink="">
      <xdr:nvSpPr>
        <xdr:cNvPr id="226" name="ZoneTexte 225">
          <a:extLst>
            <a:ext uri="{FF2B5EF4-FFF2-40B4-BE49-F238E27FC236}">
              <a16:creationId xmlns:a16="http://schemas.microsoft.com/office/drawing/2014/main" id="{00000000-0008-0000-0400-0000E2000000}"/>
            </a:ext>
          </a:extLst>
        </xdr:cNvPr>
        <xdr:cNvSpPr txBox="1"/>
      </xdr:nvSpPr>
      <xdr:spPr>
        <a:xfrm>
          <a:off x="3118485" y="70136385"/>
          <a:ext cx="7626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E67648"/>
              </a:solidFill>
            </a:rPr>
            <a:t>Femmes</a:t>
          </a:r>
        </a:p>
      </xdr:txBody>
    </xdr:sp>
    <xdr:clientData/>
  </xdr:oneCellAnchor>
  <xdr:twoCellAnchor editAs="oneCell">
    <xdr:from>
      <xdr:col>2</xdr:col>
      <xdr:colOff>347789</xdr:colOff>
      <xdr:row>295</xdr:row>
      <xdr:rowOff>117896</xdr:rowOff>
    </xdr:from>
    <xdr:to>
      <xdr:col>3</xdr:col>
      <xdr:colOff>2748</xdr:colOff>
      <xdr:row>295</xdr:row>
      <xdr:rowOff>739613</xdr:rowOff>
    </xdr:to>
    <xdr:grpSp>
      <xdr:nvGrpSpPr>
        <xdr:cNvPr id="227" name="Grouper 226">
          <a:extLst>
            <a:ext uri="{FF2B5EF4-FFF2-40B4-BE49-F238E27FC236}">
              <a16:creationId xmlns:a16="http://schemas.microsoft.com/office/drawing/2014/main" id="{00000000-0008-0000-0400-0000E3000000}"/>
            </a:ext>
          </a:extLst>
        </xdr:cNvPr>
        <xdr:cNvGrpSpPr/>
      </xdr:nvGrpSpPr>
      <xdr:grpSpPr>
        <a:xfrm>
          <a:off x="2425971" y="204905396"/>
          <a:ext cx="763322" cy="621717"/>
          <a:chOff x="2687129" y="87019773"/>
          <a:chExt cx="836059" cy="669924"/>
        </a:xfrm>
      </xdr:grpSpPr>
      <xdr:sp macro="" textlink="">
        <xdr:nvSpPr>
          <xdr:cNvPr id="149" name="ZoneTexte 148">
            <a:extLst>
              <a:ext uri="{FF2B5EF4-FFF2-40B4-BE49-F238E27FC236}">
                <a16:creationId xmlns:a16="http://schemas.microsoft.com/office/drawing/2014/main" id="{00000000-0008-0000-0400-000095000000}"/>
              </a:ext>
            </a:extLst>
          </xdr:cNvPr>
          <xdr:cNvSpPr txBox="1"/>
        </xdr:nvSpPr>
        <xdr:spPr>
          <a:xfrm>
            <a:off x="2927450" y="87019773"/>
            <a:ext cx="306815" cy="37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sp macro="" textlink="'DONNEES FOCUS A REMPLIR'!H11">
        <xdr:nvSpPr>
          <xdr:cNvPr id="234" name="ZoneTexte 233">
            <a:extLst>
              <a:ext uri="{FF2B5EF4-FFF2-40B4-BE49-F238E27FC236}">
                <a16:creationId xmlns:a16="http://schemas.microsoft.com/office/drawing/2014/main" id="{00000000-0008-0000-0400-0000EA000000}"/>
              </a:ext>
            </a:extLst>
          </xdr:cNvPr>
          <xdr:cNvSpPr txBox="1"/>
        </xdr:nvSpPr>
        <xdr:spPr>
          <a:xfrm>
            <a:off x="2687129" y="87403896"/>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6681DE76-92B3-1B4D-A135-AA9C953516D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editAs="oneCell">
    <xdr:from>
      <xdr:col>2</xdr:col>
      <xdr:colOff>350960</xdr:colOff>
      <xdr:row>296</xdr:row>
      <xdr:rowOff>154366</xdr:rowOff>
    </xdr:from>
    <xdr:to>
      <xdr:col>2</xdr:col>
      <xdr:colOff>1141299</xdr:colOff>
      <xdr:row>296</xdr:row>
      <xdr:rowOff>717313</xdr:rowOff>
    </xdr:to>
    <xdr:grpSp>
      <xdr:nvGrpSpPr>
        <xdr:cNvPr id="247" name="Grouper 246">
          <a:extLst>
            <a:ext uri="{FF2B5EF4-FFF2-40B4-BE49-F238E27FC236}">
              <a16:creationId xmlns:a16="http://schemas.microsoft.com/office/drawing/2014/main" id="{00000000-0008-0000-0400-0000F7000000}"/>
            </a:ext>
          </a:extLst>
        </xdr:cNvPr>
        <xdr:cNvGrpSpPr/>
      </xdr:nvGrpSpPr>
      <xdr:grpSpPr>
        <a:xfrm>
          <a:off x="2429142" y="206154139"/>
          <a:ext cx="761764" cy="562947"/>
          <a:chOff x="2677600" y="88350733"/>
          <a:chExt cx="836059" cy="606584"/>
        </a:xfrm>
      </xdr:grpSpPr>
      <xdr:sp macro="" textlink="">
        <xdr:nvSpPr>
          <xdr:cNvPr id="54" name="ZoneTexte 53">
            <a:extLst>
              <a:ext uri="{FF2B5EF4-FFF2-40B4-BE49-F238E27FC236}">
                <a16:creationId xmlns:a16="http://schemas.microsoft.com/office/drawing/2014/main" id="{00000000-0008-0000-0400-000036000000}"/>
              </a:ext>
            </a:extLst>
          </xdr:cNvPr>
          <xdr:cNvSpPr txBox="1"/>
        </xdr:nvSpPr>
        <xdr:spPr>
          <a:xfrm>
            <a:off x="2937219" y="88350733"/>
            <a:ext cx="306815" cy="37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sp macro="" textlink="'DONNEES FOCUS A REMPLIR'!H13">
        <xdr:nvSpPr>
          <xdr:cNvPr id="236" name="ZoneTexte 235">
            <a:extLst>
              <a:ext uri="{FF2B5EF4-FFF2-40B4-BE49-F238E27FC236}">
                <a16:creationId xmlns:a16="http://schemas.microsoft.com/office/drawing/2014/main" id="{00000000-0008-0000-0400-0000EC000000}"/>
              </a:ext>
            </a:extLst>
          </xdr:cNvPr>
          <xdr:cNvSpPr txBox="1"/>
        </xdr:nvSpPr>
        <xdr:spPr>
          <a:xfrm>
            <a:off x="2677600" y="88671516"/>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5D86906-564B-824C-A88A-E21795CD82DC}"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grpSp>
    <xdr:clientData/>
  </xdr:twoCellAnchor>
  <xdr:twoCellAnchor editAs="oneCell">
    <xdr:from>
      <xdr:col>5</xdr:col>
      <xdr:colOff>405959</xdr:colOff>
      <xdr:row>296</xdr:row>
      <xdr:rowOff>126926</xdr:rowOff>
    </xdr:from>
    <xdr:to>
      <xdr:col>5</xdr:col>
      <xdr:colOff>1242018</xdr:colOff>
      <xdr:row>296</xdr:row>
      <xdr:rowOff>700652</xdr:rowOff>
    </xdr:to>
    <xdr:grpSp>
      <xdr:nvGrpSpPr>
        <xdr:cNvPr id="246" name="Grouper 245">
          <a:extLst>
            <a:ext uri="{FF2B5EF4-FFF2-40B4-BE49-F238E27FC236}">
              <a16:creationId xmlns:a16="http://schemas.microsoft.com/office/drawing/2014/main" id="{00000000-0008-0000-0400-0000F6000000}"/>
            </a:ext>
          </a:extLst>
        </xdr:cNvPr>
        <xdr:cNvGrpSpPr/>
      </xdr:nvGrpSpPr>
      <xdr:grpSpPr>
        <a:xfrm>
          <a:off x="5705323" y="206126699"/>
          <a:ext cx="836059" cy="573726"/>
          <a:chOff x="6415599" y="88329094"/>
          <a:chExt cx="836059" cy="610384"/>
        </a:xfrm>
      </xdr:grpSpPr>
      <xdr:sp macro="" textlink="">
        <xdr:nvSpPr>
          <xdr:cNvPr id="59" name="ZoneTexte 58">
            <a:extLst>
              <a:ext uri="{FF2B5EF4-FFF2-40B4-BE49-F238E27FC236}">
                <a16:creationId xmlns:a16="http://schemas.microsoft.com/office/drawing/2014/main" id="{00000000-0008-0000-0400-00003B000000}"/>
              </a:ext>
            </a:extLst>
          </xdr:cNvPr>
          <xdr:cNvSpPr txBox="1"/>
        </xdr:nvSpPr>
        <xdr:spPr>
          <a:xfrm>
            <a:off x="6615583" y="88329094"/>
            <a:ext cx="415948" cy="373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sp macro="" textlink="'DONNEES FOCUS A REMPLIR'!H14">
        <xdr:nvSpPr>
          <xdr:cNvPr id="237" name="ZoneTexte 236">
            <a:extLst>
              <a:ext uri="{FF2B5EF4-FFF2-40B4-BE49-F238E27FC236}">
                <a16:creationId xmlns:a16="http://schemas.microsoft.com/office/drawing/2014/main" id="{00000000-0008-0000-0400-0000ED000000}"/>
              </a:ext>
            </a:extLst>
          </xdr:cNvPr>
          <xdr:cNvSpPr txBox="1"/>
        </xdr:nvSpPr>
        <xdr:spPr>
          <a:xfrm>
            <a:off x="6415599" y="88653678"/>
            <a:ext cx="836059" cy="2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FA6576F-600F-B04C-B424-212A49F84F7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180975</xdr:colOff>
      <xdr:row>266</xdr:row>
      <xdr:rowOff>771525</xdr:rowOff>
    </xdr:from>
    <xdr:to>
      <xdr:col>2</xdr:col>
      <xdr:colOff>1017034</xdr:colOff>
      <xdr:row>266</xdr:row>
      <xdr:rowOff>1057326</xdr:rowOff>
    </xdr:to>
    <xdr:sp macro="" textlink="'DONNEES FOCUS A REMPLIR'!G17">
      <xdr:nvSpPr>
        <xdr:cNvPr id="238" name="ZoneTexte 237">
          <a:extLst>
            <a:ext uri="{FF2B5EF4-FFF2-40B4-BE49-F238E27FC236}">
              <a16:creationId xmlns:a16="http://schemas.microsoft.com/office/drawing/2014/main" id="{00000000-0008-0000-0400-0000EE000000}"/>
            </a:ext>
          </a:extLst>
        </xdr:cNvPr>
        <xdr:cNvSpPr txBox="1"/>
      </xdr:nvSpPr>
      <xdr:spPr>
        <a:xfrm>
          <a:off x="2266950" y="921353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1</xdr:col>
      <xdr:colOff>9472</xdr:colOff>
      <xdr:row>383</xdr:row>
      <xdr:rowOff>1322993</xdr:rowOff>
    </xdr:from>
    <xdr:to>
      <xdr:col>1</xdr:col>
      <xdr:colOff>475752</xdr:colOff>
      <xdr:row>384</xdr:row>
      <xdr:rowOff>136752</xdr:rowOff>
    </xdr:to>
    <xdr:sp macro="" textlink="">
      <xdr:nvSpPr>
        <xdr:cNvPr id="114" name="ZoneTexte 113">
          <a:extLst>
            <a:ext uri="{FF2B5EF4-FFF2-40B4-BE49-F238E27FC236}">
              <a16:creationId xmlns:a16="http://schemas.microsoft.com/office/drawing/2014/main" id="{00000000-0008-0000-0400-000072000000}"/>
            </a:ext>
          </a:extLst>
        </xdr:cNvPr>
        <xdr:cNvSpPr txBox="1"/>
      </xdr:nvSpPr>
      <xdr:spPr>
        <a:xfrm>
          <a:off x="1036515" y="273597189"/>
          <a:ext cx="466280" cy="434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 Pl.</a:t>
          </a:r>
        </a:p>
      </xdr:txBody>
    </xdr:sp>
    <xdr:clientData/>
  </xdr:twoCellAnchor>
  <xdr:twoCellAnchor editAs="oneCell">
    <xdr:from>
      <xdr:col>0</xdr:col>
      <xdr:colOff>759872</xdr:colOff>
      <xdr:row>383</xdr:row>
      <xdr:rowOff>1325597</xdr:rowOff>
    </xdr:from>
    <xdr:to>
      <xdr:col>1</xdr:col>
      <xdr:colOff>173959</xdr:colOff>
      <xdr:row>384</xdr:row>
      <xdr:rowOff>26816</xdr:rowOff>
    </xdr:to>
    <xdr:sp macro="" textlink="'DONNEES GENERIQUES A REMPLIR'!F346">
      <xdr:nvSpPr>
        <xdr:cNvPr id="252" name="ZoneTexte 251">
          <a:extLst>
            <a:ext uri="{FF2B5EF4-FFF2-40B4-BE49-F238E27FC236}">
              <a16:creationId xmlns:a16="http://schemas.microsoft.com/office/drawing/2014/main" id="{00000000-0008-0000-0400-0000FC000000}"/>
            </a:ext>
          </a:extLst>
        </xdr:cNvPr>
        <xdr:cNvSpPr txBox="1"/>
      </xdr:nvSpPr>
      <xdr:spPr>
        <a:xfrm>
          <a:off x="759872" y="273599793"/>
          <a:ext cx="441130" cy="321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258542C-1265-4A6D-84B1-BEB63177217D}" type="TxLink">
            <a:rPr lang="en-US" sz="1200" b="1" i="0" u="none" strike="noStrike">
              <a:solidFill>
                <a:schemeClr val="accent6">
                  <a:lumMod val="75000"/>
                </a:schemeClr>
              </a:solidFill>
              <a:latin typeface="Calibri"/>
              <a:ea typeface="+mn-ea"/>
              <a:cs typeface="+mn-cs"/>
            </a:rPr>
            <a:pPr marL="0" indent="0" algn="ctr"/>
            <a:t>0</a:t>
          </a:fld>
          <a:endParaRPr lang="fr-FR" sz="1200" b="1" i="0" u="none" strike="noStrike">
            <a:solidFill>
              <a:schemeClr val="accent6">
                <a:lumMod val="75000"/>
              </a:schemeClr>
            </a:solidFill>
            <a:latin typeface="Calibri"/>
            <a:ea typeface="+mn-ea"/>
            <a:cs typeface="+mn-cs"/>
          </a:endParaRPr>
        </a:p>
      </xdr:txBody>
    </xdr:sp>
    <xdr:clientData/>
  </xdr:twoCellAnchor>
  <xdr:oneCellAnchor>
    <xdr:from>
      <xdr:col>2</xdr:col>
      <xdr:colOff>746760</xdr:colOff>
      <xdr:row>195</xdr:row>
      <xdr:rowOff>1020445</xdr:rowOff>
    </xdr:from>
    <xdr:ext cx="1986501" cy="264560"/>
    <xdr:sp macro="" textlink="">
      <xdr:nvSpPr>
        <xdr:cNvPr id="244" name="ZoneTexte 243">
          <a:extLst>
            <a:ext uri="{FF2B5EF4-FFF2-40B4-BE49-F238E27FC236}">
              <a16:creationId xmlns:a16="http://schemas.microsoft.com/office/drawing/2014/main" id="{00000000-0008-0000-0400-0000F4000000}"/>
            </a:ext>
          </a:extLst>
        </xdr:cNvPr>
        <xdr:cNvSpPr txBox="1"/>
      </xdr:nvSpPr>
      <xdr:spPr>
        <a:xfrm>
          <a:off x="2825695" y="107087532"/>
          <a:ext cx="1986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12609E"/>
              </a:solidFill>
            </a:rPr>
            <a:t>Hommes</a:t>
          </a:r>
        </a:p>
      </xdr:txBody>
    </xdr:sp>
    <xdr:clientData/>
  </xdr:oneCellAnchor>
  <xdr:oneCellAnchor>
    <xdr:from>
      <xdr:col>2</xdr:col>
      <xdr:colOff>746761</xdr:colOff>
      <xdr:row>195</xdr:row>
      <xdr:rowOff>820420</xdr:rowOff>
    </xdr:from>
    <xdr:ext cx="787400" cy="264560"/>
    <xdr:sp macro="" textlink="">
      <xdr:nvSpPr>
        <xdr:cNvPr id="245" name="ZoneTexte 244">
          <a:extLst>
            <a:ext uri="{FF2B5EF4-FFF2-40B4-BE49-F238E27FC236}">
              <a16:creationId xmlns:a16="http://schemas.microsoft.com/office/drawing/2014/main" id="{00000000-0008-0000-0400-0000F5000000}"/>
            </a:ext>
          </a:extLst>
        </xdr:cNvPr>
        <xdr:cNvSpPr txBox="1"/>
      </xdr:nvSpPr>
      <xdr:spPr>
        <a:xfrm>
          <a:off x="3124201" y="70731380"/>
          <a:ext cx="787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E67648"/>
              </a:solidFill>
            </a:rPr>
            <a:t>Femmes</a:t>
          </a:r>
        </a:p>
      </xdr:txBody>
    </xdr:sp>
    <xdr:clientData/>
  </xdr:oneCellAnchor>
  <xdr:twoCellAnchor editAs="oneCell">
    <xdr:from>
      <xdr:col>5</xdr:col>
      <xdr:colOff>183017</xdr:colOff>
      <xdr:row>383</xdr:row>
      <xdr:rowOff>1319354</xdr:rowOff>
    </xdr:from>
    <xdr:to>
      <xdr:col>5</xdr:col>
      <xdr:colOff>1224140</xdr:colOff>
      <xdr:row>384</xdr:row>
      <xdr:rowOff>5763</xdr:rowOff>
    </xdr:to>
    <xdr:grpSp>
      <xdr:nvGrpSpPr>
        <xdr:cNvPr id="258" name="Groupe 257">
          <a:extLst>
            <a:ext uri="{FF2B5EF4-FFF2-40B4-BE49-F238E27FC236}">
              <a16:creationId xmlns:a16="http://schemas.microsoft.com/office/drawing/2014/main" id="{00000000-0008-0000-0400-000002010000}"/>
            </a:ext>
          </a:extLst>
        </xdr:cNvPr>
        <xdr:cNvGrpSpPr/>
      </xdr:nvGrpSpPr>
      <xdr:grpSpPr>
        <a:xfrm>
          <a:off x="5482381" y="271760081"/>
          <a:ext cx="1041123" cy="314318"/>
          <a:chOff x="4880033" y="125606391"/>
          <a:chExt cx="861196" cy="317679"/>
        </a:xfrm>
      </xdr:grpSpPr>
      <xdr:sp macro="" textlink="">
        <xdr:nvSpPr>
          <xdr:cNvPr id="120" name="ZoneTexte 119">
            <a:extLst>
              <a:ext uri="{FF2B5EF4-FFF2-40B4-BE49-F238E27FC236}">
                <a16:creationId xmlns:a16="http://schemas.microsoft.com/office/drawing/2014/main" id="{00000000-0008-0000-0400-000078000000}"/>
              </a:ext>
            </a:extLst>
          </xdr:cNvPr>
          <xdr:cNvSpPr txBox="1"/>
        </xdr:nvSpPr>
        <xdr:spPr>
          <a:xfrm>
            <a:off x="5179255" y="125612575"/>
            <a:ext cx="561974"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400" b="1" i="0" u="none" strike="noStrike">
                <a:solidFill>
                  <a:schemeClr val="accent6">
                    <a:lumMod val="75000"/>
                  </a:schemeClr>
                </a:solidFill>
                <a:latin typeface="Calibri"/>
              </a:rPr>
              <a:t>refus</a:t>
            </a:r>
          </a:p>
        </xdr:txBody>
      </xdr:sp>
      <xdr:sp macro="" textlink="'DONNEES GENERIQUES A REMPLIR'!F348">
        <xdr:nvSpPr>
          <xdr:cNvPr id="256" name="ZoneTexte 255">
            <a:extLst>
              <a:ext uri="{FF2B5EF4-FFF2-40B4-BE49-F238E27FC236}">
                <a16:creationId xmlns:a16="http://schemas.microsoft.com/office/drawing/2014/main" id="{00000000-0008-0000-0400-000000010000}"/>
              </a:ext>
            </a:extLst>
          </xdr:cNvPr>
          <xdr:cNvSpPr txBox="1"/>
        </xdr:nvSpPr>
        <xdr:spPr>
          <a:xfrm>
            <a:off x="4880033" y="125606391"/>
            <a:ext cx="550988" cy="298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2FF53482-1920-4228-8038-8AB5ECA3F029}" type="TxLink">
              <a:rPr lang="en-US" sz="1200" b="1" i="0" u="none" strike="noStrike">
                <a:solidFill>
                  <a:schemeClr val="accent6">
                    <a:lumMod val="75000"/>
                  </a:schemeClr>
                </a:solidFill>
                <a:latin typeface="Calibri"/>
                <a:ea typeface="+mn-ea"/>
                <a:cs typeface="+mn-cs"/>
              </a:rPr>
              <a:pPr marL="0" indent="0" algn="ctr"/>
              <a:t> </a:t>
            </a:fld>
            <a:endParaRPr lang="fr-FR" sz="1200" b="1" i="0" u="none" strike="noStrike">
              <a:solidFill>
                <a:schemeClr val="accent6">
                  <a:lumMod val="75000"/>
                </a:schemeClr>
              </a:solidFill>
              <a:latin typeface="Calibri"/>
              <a:ea typeface="+mn-ea"/>
              <a:cs typeface="+mn-cs"/>
            </a:endParaRPr>
          </a:p>
        </xdr:txBody>
      </xdr:sp>
    </xdr:grpSp>
    <xdr:clientData/>
  </xdr:twoCellAnchor>
  <xdr:twoCellAnchor editAs="oneCell">
    <xdr:from>
      <xdr:col>2</xdr:col>
      <xdr:colOff>797860</xdr:colOff>
      <xdr:row>383</xdr:row>
      <xdr:rowOff>1290558</xdr:rowOff>
    </xdr:from>
    <xdr:to>
      <xdr:col>3</xdr:col>
      <xdr:colOff>550360</xdr:colOff>
      <xdr:row>384</xdr:row>
      <xdr:rowOff>63589</xdr:rowOff>
    </xdr:to>
    <xdr:grpSp>
      <xdr:nvGrpSpPr>
        <xdr:cNvPr id="257" name="Groupe 256">
          <a:extLst>
            <a:ext uri="{FF2B5EF4-FFF2-40B4-BE49-F238E27FC236}">
              <a16:creationId xmlns:a16="http://schemas.microsoft.com/office/drawing/2014/main" id="{00000000-0008-0000-0400-000001010000}"/>
            </a:ext>
          </a:extLst>
        </xdr:cNvPr>
        <xdr:cNvGrpSpPr/>
      </xdr:nvGrpSpPr>
      <xdr:grpSpPr>
        <a:xfrm>
          <a:off x="2876042" y="271731285"/>
          <a:ext cx="860863" cy="400940"/>
          <a:chOff x="2769603" y="125465130"/>
          <a:chExt cx="793689" cy="843213"/>
        </a:xfrm>
      </xdr:grpSpPr>
      <xdr:sp macro="" textlink="">
        <xdr:nvSpPr>
          <xdr:cNvPr id="117" name="ZoneTexte 116">
            <a:extLst>
              <a:ext uri="{FF2B5EF4-FFF2-40B4-BE49-F238E27FC236}">
                <a16:creationId xmlns:a16="http://schemas.microsoft.com/office/drawing/2014/main" id="{00000000-0008-0000-0400-000075000000}"/>
              </a:ext>
            </a:extLst>
          </xdr:cNvPr>
          <xdr:cNvSpPr txBox="1"/>
        </xdr:nvSpPr>
        <xdr:spPr>
          <a:xfrm>
            <a:off x="3106091" y="125543178"/>
            <a:ext cx="457201" cy="76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Pl.</a:t>
            </a:r>
          </a:p>
        </xdr:txBody>
      </xdr:sp>
      <xdr:sp macro="" textlink="'DONNEES GENERIQUES A REMPLIR'!F347">
        <xdr:nvSpPr>
          <xdr:cNvPr id="255" name="ZoneTexte 254">
            <a:extLst>
              <a:ext uri="{FF2B5EF4-FFF2-40B4-BE49-F238E27FC236}">
                <a16:creationId xmlns:a16="http://schemas.microsoft.com/office/drawing/2014/main" id="{00000000-0008-0000-0400-0000FF000000}"/>
              </a:ext>
            </a:extLst>
          </xdr:cNvPr>
          <xdr:cNvSpPr txBox="1"/>
        </xdr:nvSpPr>
        <xdr:spPr>
          <a:xfrm>
            <a:off x="2769603" y="125465130"/>
            <a:ext cx="550988" cy="716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878056F-BF35-47E2-A260-6735F33C4755}" type="TxLink">
              <a:rPr lang="en-US" sz="1200" b="1" i="0" u="none" strike="noStrike">
                <a:solidFill>
                  <a:schemeClr val="accent6">
                    <a:lumMod val="75000"/>
                  </a:schemeClr>
                </a:solidFill>
                <a:latin typeface="Calibri"/>
                <a:ea typeface="+mn-ea"/>
                <a:cs typeface="+mn-cs"/>
              </a:rPr>
              <a:pPr marL="0" indent="0" algn="ctr"/>
              <a:t> </a:t>
            </a:fld>
            <a:endParaRPr lang="fr-FR" sz="1200" b="1" i="0" u="none" strike="noStrike">
              <a:solidFill>
                <a:schemeClr val="accent6">
                  <a:lumMod val="75000"/>
                </a:schemeClr>
              </a:solidFill>
              <a:latin typeface="Calibri"/>
              <a:ea typeface="+mn-ea"/>
              <a:cs typeface="+mn-cs"/>
            </a:endParaRPr>
          </a:p>
        </xdr:txBody>
      </xdr:sp>
    </xdr:grpSp>
    <xdr:clientData/>
  </xdr:twoCellAnchor>
  <xdr:twoCellAnchor>
    <xdr:from>
      <xdr:col>2</xdr:col>
      <xdr:colOff>85725</xdr:colOff>
      <xdr:row>296</xdr:row>
      <xdr:rowOff>4453</xdr:rowOff>
    </xdr:from>
    <xdr:to>
      <xdr:col>2</xdr:col>
      <xdr:colOff>954515</xdr:colOff>
      <xdr:row>296</xdr:row>
      <xdr:rowOff>4453</xdr:rowOff>
    </xdr:to>
    <xdr:grpSp>
      <xdr:nvGrpSpPr>
        <xdr:cNvPr id="456" name="Grouper 455">
          <a:extLst>
            <a:ext uri="{FF2B5EF4-FFF2-40B4-BE49-F238E27FC236}">
              <a16:creationId xmlns:a16="http://schemas.microsoft.com/office/drawing/2014/main" id="{00000000-0008-0000-0400-0000C8010000}"/>
            </a:ext>
          </a:extLst>
        </xdr:cNvPr>
        <xdr:cNvGrpSpPr/>
      </xdr:nvGrpSpPr>
      <xdr:grpSpPr>
        <a:xfrm>
          <a:off x="2163907" y="206004226"/>
          <a:ext cx="868790" cy="0"/>
          <a:chOff x="2463165" y="87019773"/>
          <a:chExt cx="868790" cy="1059083"/>
        </a:xfrm>
      </xdr:grpSpPr>
      <xdr:grpSp>
        <xdr:nvGrpSpPr>
          <xdr:cNvPr id="457" name="Groupe 146">
            <a:extLst>
              <a:ext uri="{FF2B5EF4-FFF2-40B4-BE49-F238E27FC236}">
                <a16:creationId xmlns:a16="http://schemas.microsoft.com/office/drawing/2014/main" id="{00000000-0008-0000-0400-0000C9010000}"/>
              </a:ext>
            </a:extLst>
          </xdr:cNvPr>
          <xdr:cNvGrpSpPr/>
        </xdr:nvGrpSpPr>
        <xdr:grpSpPr>
          <a:xfrm>
            <a:off x="2463165" y="87019773"/>
            <a:ext cx="868790" cy="820367"/>
            <a:chOff x="4076700" y="25231725"/>
            <a:chExt cx="868790" cy="828675"/>
          </a:xfrm>
        </xdr:grpSpPr>
        <xdr:pic>
          <xdr:nvPicPr>
            <xdr:cNvPr id="459" name="Image 458">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24">
              <a:duotone>
                <a:schemeClr val="accent3">
                  <a:shade val="45000"/>
                  <a:satMod val="135000"/>
                </a:schemeClr>
                <a:prstClr val="white"/>
              </a:duotone>
              <a:extLst>
                <a:ext uri="{BEBA8EAE-BF5A-486C-A8C5-ECC9F3942E4B}">
                  <a14:imgProps xmlns:a14="http://schemas.microsoft.com/office/drawing/2010/main">
                    <a14:imgLayer r:embed="rId2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0" name="ZoneTexte 459">
              <a:extLst>
                <a:ext uri="{FF2B5EF4-FFF2-40B4-BE49-F238E27FC236}">
                  <a16:creationId xmlns:a16="http://schemas.microsoft.com/office/drawing/2014/main" id="{00000000-0008-0000-0400-0000CC010000}"/>
                </a:ext>
              </a:extLst>
            </xdr:cNvPr>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1">
        <xdr:nvSpPr>
          <xdr:cNvPr id="458" name="ZoneTexte 457">
            <a:extLst>
              <a:ext uri="{FF2B5EF4-FFF2-40B4-BE49-F238E27FC236}">
                <a16:creationId xmlns:a16="http://schemas.microsoft.com/office/drawing/2014/main" id="{00000000-0008-0000-0400-0000CA010000}"/>
              </a:ext>
            </a:extLst>
          </xdr:cNvPr>
          <xdr:cNvSpPr txBox="1"/>
        </xdr:nvSpPr>
        <xdr:spPr>
          <a:xfrm>
            <a:off x="2491740" y="877930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6681DE76-92B3-1B4D-A135-AA9C953516D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editAs="oneCell">
    <xdr:from>
      <xdr:col>5</xdr:col>
      <xdr:colOff>406354</xdr:colOff>
      <xdr:row>295</xdr:row>
      <xdr:rowOff>112613</xdr:rowOff>
    </xdr:from>
    <xdr:to>
      <xdr:col>5</xdr:col>
      <xdr:colOff>1242413</xdr:colOff>
      <xdr:row>295</xdr:row>
      <xdr:rowOff>772518</xdr:rowOff>
    </xdr:to>
    <xdr:grpSp>
      <xdr:nvGrpSpPr>
        <xdr:cNvPr id="461" name="Grouper 460">
          <a:extLst>
            <a:ext uri="{FF2B5EF4-FFF2-40B4-BE49-F238E27FC236}">
              <a16:creationId xmlns:a16="http://schemas.microsoft.com/office/drawing/2014/main" id="{00000000-0008-0000-0400-0000CD010000}"/>
            </a:ext>
          </a:extLst>
        </xdr:cNvPr>
        <xdr:cNvGrpSpPr/>
      </xdr:nvGrpSpPr>
      <xdr:grpSpPr>
        <a:xfrm>
          <a:off x="5705718" y="204900113"/>
          <a:ext cx="836059" cy="659905"/>
          <a:chOff x="6428694" y="87029313"/>
          <a:chExt cx="836059" cy="628525"/>
        </a:xfrm>
      </xdr:grpSpPr>
      <xdr:sp macro="" textlink="'DONNEES FOCUS A REMPLIR'!H12">
        <xdr:nvSpPr>
          <xdr:cNvPr id="463" name="ZoneTexte 462">
            <a:extLst>
              <a:ext uri="{FF2B5EF4-FFF2-40B4-BE49-F238E27FC236}">
                <a16:creationId xmlns:a16="http://schemas.microsoft.com/office/drawing/2014/main" id="{00000000-0008-0000-0400-0000CF010000}"/>
              </a:ext>
            </a:extLst>
          </xdr:cNvPr>
          <xdr:cNvSpPr txBox="1"/>
        </xdr:nvSpPr>
        <xdr:spPr>
          <a:xfrm>
            <a:off x="6428694" y="87372037"/>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6F77A4C-A162-4B4A-9AD4-7DDD86059840}"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sp macro="" textlink="">
        <xdr:nvSpPr>
          <xdr:cNvPr id="465" name="ZoneTexte 464">
            <a:extLst>
              <a:ext uri="{FF2B5EF4-FFF2-40B4-BE49-F238E27FC236}">
                <a16:creationId xmlns:a16="http://schemas.microsoft.com/office/drawing/2014/main" id="{00000000-0008-0000-0400-0000D1010000}"/>
              </a:ext>
            </a:extLst>
          </xdr:cNvPr>
          <xdr:cNvSpPr txBox="1"/>
        </xdr:nvSpPr>
        <xdr:spPr>
          <a:xfrm>
            <a:off x="6586276" y="87029313"/>
            <a:ext cx="415948" cy="373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clientData/>
  </xdr:twoCellAnchor>
  <xdr:twoCellAnchor>
    <xdr:from>
      <xdr:col>2</xdr:col>
      <xdr:colOff>85725</xdr:colOff>
      <xdr:row>297</xdr:row>
      <xdr:rowOff>1913</xdr:rowOff>
    </xdr:from>
    <xdr:to>
      <xdr:col>2</xdr:col>
      <xdr:colOff>954515</xdr:colOff>
      <xdr:row>297</xdr:row>
      <xdr:rowOff>1913</xdr:rowOff>
    </xdr:to>
    <xdr:grpSp>
      <xdr:nvGrpSpPr>
        <xdr:cNvPr id="466" name="Grouper 465">
          <a:extLst>
            <a:ext uri="{FF2B5EF4-FFF2-40B4-BE49-F238E27FC236}">
              <a16:creationId xmlns:a16="http://schemas.microsoft.com/office/drawing/2014/main" id="{00000000-0008-0000-0400-0000D2010000}"/>
            </a:ext>
          </a:extLst>
        </xdr:cNvPr>
        <xdr:cNvGrpSpPr/>
      </xdr:nvGrpSpPr>
      <xdr:grpSpPr>
        <a:xfrm>
          <a:off x="2163907" y="207231277"/>
          <a:ext cx="868790" cy="0"/>
          <a:chOff x="2463165" y="88350733"/>
          <a:chExt cx="868790" cy="1059223"/>
        </a:xfrm>
      </xdr:grpSpPr>
      <xdr:grpSp>
        <xdr:nvGrpSpPr>
          <xdr:cNvPr id="467" name="Groupe 51">
            <a:extLst>
              <a:ext uri="{FF2B5EF4-FFF2-40B4-BE49-F238E27FC236}">
                <a16:creationId xmlns:a16="http://schemas.microsoft.com/office/drawing/2014/main" id="{00000000-0008-0000-0400-0000D3010000}"/>
              </a:ext>
            </a:extLst>
          </xdr:cNvPr>
          <xdr:cNvGrpSpPr/>
        </xdr:nvGrpSpPr>
        <xdr:grpSpPr>
          <a:xfrm>
            <a:off x="2463165" y="88350733"/>
            <a:ext cx="868790" cy="820367"/>
            <a:chOff x="4076700" y="25231725"/>
            <a:chExt cx="868790" cy="828675"/>
          </a:xfrm>
        </xdr:grpSpPr>
        <xdr:pic>
          <xdr:nvPicPr>
            <xdr:cNvPr id="469" name="Image 468">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24">
              <a:duotone>
                <a:schemeClr val="accent4">
                  <a:shade val="45000"/>
                  <a:satMod val="135000"/>
                </a:schemeClr>
                <a:prstClr val="white"/>
              </a:duotone>
              <a:extLst>
                <a:ext uri="{BEBA8EAE-BF5A-486C-A8C5-ECC9F3942E4B}">
                  <a14:imgProps xmlns:a14="http://schemas.microsoft.com/office/drawing/2010/main">
                    <a14:imgLayer r:embed="rId2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0" name="ZoneTexte 469">
              <a:extLst>
                <a:ext uri="{FF2B5EF4-FFF2-40B4-BE49-F238E27FC236}">
                  <a16:creationId xmlns:a16="http://schemas.microsoft.com/office/drawing/2014/main" id="{00000000-0008-0000-0400-0000D6010000}"/>
                </a:ext>
              </a:extLst>
            </xdr:cNvPr>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3">
        <xdr:nvSpPr>
          <xdr:cNvPr id="468" name="ZoneTexte 467">
            <a:extLst>
              <a:ext uri="{FF2B5EF4-FFF2-40B4-BE49-F238E27FC236}">
                <a16:creationId xmlns:a16="http://schemas.microsoft.com/office/drawing/2014/main" id="{00000000-0008-0000-0400-0000D4010000}"/>
              </a:ext>
            </a:extLst>
          </xdr:cNvPr>
          <xdr:cNvSpPr txBox="1"/>
        </xdr:nvSpPr>
        <xdr:spPr>
          <a:xfrm>
            <a:off x="2482215" y="891241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5D86906-564B-824C-A88A-E21795CD82DC}"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grpSp>
    <xdr:clientData/>
  </xdr:twoCellAnchor>
  <xdr:twoCellAnchor>
    <xdr:from>
      <xdr:col>5</xdr:col>
      <xdr:colOff>67945</xdr:colOff>
      <xdr:row>297</xdr:row>
      <xdr:rowOff>3812</xdr:rowOff>
    </xdr:from>
    <xdr:to>
      <xdr:col>5</xdr:col>
      <xdr:colOff>950618</xdr:colOff>
      <xdr:row>297</xdr:row>
      <xdr:rowOff>3812</xdr:rowOff>
    </xdr:to>
    <xdr:grpSp>
      <xdr:nvGrpSpPr>
        <xdr:cNvPr id="471" name="Grouper 470">
          <a:extLst>
            <a:ext uri="{FF2B5EF4-FFF2-40B4-BE49-F238E27FC236}">
              <a16:creationId xmlns:a16="http://schemas.microsoft.com/office/drawing/2014/main" id="{00000000-0008-0000-0400-0000D7010000}"/>
            </a:ext>
          </a:extLst>
        </xdr:cNvPr>
        <xdr:cNvGrpSpPr/>
      </xdr:nvGrpSpPr>
      <xdr:grpSpPr>
        <a:xfrm>
          <a:off x="5367309" y="207233176"/>
          <a:ext cx="882673" cy="0"/>
          <a:chOff x="6102985" y="88360252"/>
          <a:chExt cx="882673" cy="1057324"/>
        </a:xfrm>
      </xdr:grpSpPr>
      <xdr:grpSp>
        <xdr:nvGrpSpPr>
          <xdr:cNvPr id="472" name="Groupe 56">
            <a:extLst>
              <a:ext uri="{FF2B5EF4-FFF2-40B4-BE49-F238E27FC236}">
                <a16:creationId xmlns:a16="http://schemas.microsoft.com/office/drawing/2014/main" id="{00000000-0008-0000-0400-0000D8010000}"/>
              </a:ext>
            </a:extLst>
          </xdr:cNvPr>
          <xdr:cNvGrpSpPr/>
        </xdr:nvGrpSpPr>
        <xdr:grpSpPr>
          <a:xfrm>
            <a:off x="6102985" y="88360252"/>
            <a:ext cx="882673" cy="816695"/>
            <a:chOff x="5124450" y="25241250"/>
            <a:chExt cx="882673" cy="819150"/>
          </a:xfrm>
        </xdr:grpSpPr>
        <xdr:pic>
          <xdr:nvPicPr>
            <xdr:cNvPr id="474" name="Image 473">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26">
              <a:duotone>
                <a:schemeClr val="accent4">
                  <a:shade val="45000"/>
                  <a:satMod val="135000"/>
                </a:schemeClr>
                <a:prstClr val="white"/>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512445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5" name="ZoneTexte 474">
              <a:extLst>
                <a:ext uri="{FF2B5EF4-FFF2-40B4-BE49-F238E27FC236}">
                  <a16:creationId xmlns:a16="http://schemas.microsoft.com/office/drawing/2014/main" id="{00000000-0008-0000-0400-0000DB010000}"/>
                </a:ext>
              </a:extLst>
            </xdr:cNvPr>
            <xdr:cNvSpPr txBox="1"/>
          </xdr:nvSpPr>
          <xdr:spPr>
            <a:xfrm>
              <a:off x="5591175" y="25241250"/>
              <a:ext cx="41594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sp macro="" textlink="'DONNEES FOCUS A REMPLIR'!H14">
        <xdr:nvSpPr>
          <xdr:cNvPr id="473" name="ZoneTexte 472">
            <a:extLst>
              <a:ext uri="{FF2B5EF4-FFF2-40B4-BE49-F238E27FC236}">
                <a16:creationId xmlns:a16="http://schemas.microsoft.com/office/drawing/2014/main" id="{00000000-0008-0000-0400-0000D9010000}"/>
              </a:ext>
            </a:extLst>
          </xdr:cNvPr>
          <xdr:cNvSpPr txBox="1"/>
        </xdr:nvSpPr>
        <xdr:spPr>
          <a:xfrm>
            <a:off x="6102985" y="8913177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FA6576F-600F-B04C-B424-212A49F84F7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180975</xdr:colOff>
      <xdr:row>300</xdr:row>
      <xdr:rowOff>771525</xdr:rowOff>
    </xdr:from>
    <xdr:to>
      <xdr:col>2</xdr:col>
      <xdr:colOff>1017034</xdr:colOff>
      <xdr:row>300</xdr:row>
      <xdr:rowOff>1057326</xdr:rowOff>
    </xdr:to>
    <xdr:sp macro="" textlink="'DONNEES FOCUS A REMPLIR'!G17">
      <xdr:nvSpPr>
        <xdr:cNvPr id="476" name="ZoneTexte 475">
          <a:extLst>
            <a:ext uri="{FF2B5EF4-FFF2-40B4-BE49-F238E27FC236}">
              <a16:creationId xmlns:a16="http://schemas.microsoft.com/office/drawing/2014/main" id="{00000000-0008-0000-0400-0000DC010000}"/>
            </a:ext>
          </a:extLst>
        </xdr:cNvPr>
        <xdr:cNvSpPr txBox="1"/>
      </xdr:nvSpPr>
      <xdr:spPr>
        <a:xfrm>
          <a:off x="2555875" y="1168622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5</xdr:col>
      <xdr:colOff>713154</xdr:colOff>
      <xdr:row>300</xdr:row>
      <xdr:rowOff>399220</xdr:rowOff>
    </xdr:from>
    <xdr:to>
      <xdr:col>5</xdr:col>
      <xdr:colOff>1173439</xdr:colOff>
      <xdr:row>300</xdr:row>
      <xdr:rowOff>683896</xdr:rowOff>
    </xdr:to>
    <xdr:sp macro="" textlink="'DONNEES FOCUS A REMPLIR'!H18">
      <xdr:nvSpPr>
        <xdr:cNvPr id="477" name="ZoneTexte 476">
          <a:extLst>
            <a:ext uri="{FF2B5EF4-FFF2-40B4-BE49-F238E27FC236}">
              <a16:creationId xmlns:a16="http://schemas.microsoft.com/office/drawing/2014/main" id="{00000000-0008-0000-0400-0000DD010000}"/>
            </a:ext>
          </a:extLst>
        </xdr:cNvPr>
        <xdr:cNvSpPr txBox="1"/>
      </xdr:nvSpPr>
      <xdr:spPr>
        <a:xfrm>
          <a:off x="6740769" y="208864835"/>
          <a:ext cx="460285" cy="284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2F60E949-7049-D94B-86C2-7BEA682B50E0}" type="TxLink">
            <a:rPr lang="en-US" sz="1200" b="1" i="0" u="none" strike="noStrike">
              <a:solidFill>
                <a:srgbClr val="000000"/>
              </a:solidFill>
              <a:latin typeface="Calibri"/>
              <a:ea typeface="+mn-ea"/>
              <a:cs typeface="+mn-cs"/>
            </a:rPr>
            <a:pPr marL="0" indent="0" algn="r"/>
            <a:t>#DIV/0!</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664307</xdr:colOff>
      <xdr:row>300</xdr:row>
      <xdr:rowOff>441569</xdr:rowOff>
    </xdr:from>
    <xdr:to>
      <xdr:col>2</xdr:col>
      <xdr:colOff>1115324</xdr:colOff>
      <xdr:row>300</xdr:row>
      <xdr:rowOff>735918</xdr:rowOff>
    </xdr:to>
    <xdr:sp macro="" textlink="'DONNEES FOCUS A REMPLIR'!H17">
      <xdr:nvSpPr>
        <xdr:cNvPr id="478" name="ZoneTexte 477">
          <a:extLst>
            <a:ext uri="{FF2B5EF4-FFF2-40B4-BE49-F238E27FC236}">
              <a16:creationId xmlns:a16="http://schemas.microsoft.com/office/drawing/2014/main" id="{00000000-0008-0000-0400-0000DE010000}"/>
            </a:ext>
          </a:extLst>
        </xdr:cNvPr>
        <xdr:cNvSpPr txBox="1"/>
      </xdr:nvSpPr>
      <xdr:spPr>
        <a:xfrm>
          <a:off x="3038230" y="208907184"/>
          <a:ext cx="451017" cy="29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10BBBA6C-244F-E340-96DF-6525BB3A7149}"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clientData/>
  </xdr:twoCellAnchor>
  <xdr:twoCellAnchor>
    <xdr:from>
      <xdr:col>2</xdr:col>
      <xdr:colOff>0</xdr:colOff>
      <xdr:row>252</xdr:row>
      <xdr:rowOff>67235</xdr:rowOff>
    </xdr:from>
    <xdr:to>
      <xdr:col>4</xdr:col>
      <xdr:colOff>266195</xdr:colOff>
      <xdr:row>252</xdr:row>
      <xdr:rowOff>1072558</xdr:rowOff>
    </xdr:to>
    <xdr:grpSp>
      <xdr:nvGrpSpPr>
        <xdr:cNvPr id="61" name="Groupe 60">
          <a:extLst>
            <a:ext uri="{FF2B5EF4-FFF2-40B4-BE49-F238E27FC236}">
              <a16:creationId xmlns:a16="http://schemas.microsoft.com/office/drawing/2014/main" id="{00000000-0008-0000-0400-00003D000000}"/>
            </a:ext>
          </a:extLst>
        </xdr:cNvPr>
        <xdr:cNvGrpSpPr/>
      </xdr:nvGrpSpPr>
      <xdr:grpSpPr>
        <a:xfrm>
          <a:off x="2078182" y="155116917"/>
          <a:ext cx="2430968" cy="1005323"/>
          <a:chOff x="2133600" y="155224290"/>
          <a:chExt cx="2496777" cy="1005323"/>
        </a:xfrm>
      </xdr:grpSpPr>
      <xdr:pic>
        <xdr:nvPicPr>
          <xdr:cNvPr id="604" name="Image 603">
            <a:extLst>
              <a:ext uri="{FF2B5EF4-FFF2-40B4-BE49-F238E27FC236}">
                <a16:creationId xmlns:a16="http://schemas.microsoft.com/office/drawing/2014/main" id="{00000000-0008-0000-0400-00005C020000}"/>
              </a:ext>
            </a:extLst>
          </xdr:cNvPr>
          <xdr:cNvPicPr>
            <a:picLocks noChangeAspect="1"/>
          </xdr:cNvPicPr>
        </xdr:nvPicPr>
        <xdr:blipFill rotWithShape="1">
          <a:blip xmlns:r="http://schemas.openxmlformats.org/officeDocument/2006/relationships" r:embed="rId7"/>
          <a:srcRect b="68240"/>
          <a:stretch/>
        </xdr:blipFill>
        <xdr:spPr>
          <a:xfrm>
            <a:off x="2133600" y="155224290"/>
            <a:ext cx="2496777" cy="1005323"/>
          </a:xfrm>
          <a:prstGeom prst="rect">
            <a:avLst/>
          </a:prstGeom>
        </xdr:spPr>
      </xdr:pic>
      <xdr:sp macro="" textlink="'DONNEES GENERIQUES A REMPLIR'!H193">
        <xdr:nvSpPr>
          <xdr:cNvPr id="495" name="ZoneTexte 494">
            <a:extLst>
              <a:ext uri="{FF2B5EF4-FFF2-40B4-BE49-F238E27FC236}">
                <a16:creationId xmlns:a16="http://schemas.microsoft.com/office/drawing/2014/main" id="{00000000-0008-0000-0400-0000EF010000}"/>
              </a:ext>
            </a:extLst>
          </xdr:cNvPr>
          <xdr:cNvSpPr txBox="1"/>
        </xdr:nvSpPr>
        <xdr:spPr>
          <a:xfrm>
            <a:off x="3748245" y="155459764"/>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4759C4E-8A21-2A47-8BFD-81520B7706A1}"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193">
        <xdr:nvSpPr>
          <xdr:cNvPr id="496" name="ZoneTexte 495">
            <a:extLst>
              <a:ext uri="{FF2B5EF4-FFF2-40B4-BE49-F238E27FC236}">
                <a16:creationId xmlns:a16="http://schemas.microsoft.com/office/drawing/2014/main" id="{00000000-0008-0000-0400-0000F0010000}"/>
              </a:ext>
            </a:extLst>
          </xdr:cNvPr>
          <xdr:cNvSpPr txBox="1"/>
        </xdr:nvSpPr>
        <xdr:spPr>
          <a:xfrm>
            <a:off x="2539981" y="155489071"/>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7CDA55E-823C-3E40-9C3F-EA15A370CA2A}"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22412</xdr:colOff>
      <xdr:row>253</xdr:row>
      <xdr:rowOff>0</xdr:rowOff>
    </xdr:from>
    <xdr:to>
      <xdr:col>5</xdr:col>
      <xdr:colOff>2247612</xdr:colOff>
      <xdr:row>253</xdr:row>
      <xdr:rowOff>2339975</xdr:rowOff>
    </xdr:to>
    <xdr:graphicFrame macro="">
      <xdr:nvGraphicFramePr>
        <xdr:cNvPr id="497" name="Graphique 496">
          <a:extLst>
            <a:ext uri="{FF2B5EF4-FFF2-40B4-BE49-F238E27FC236}">
              <a16:creationId xmlns:a16="http://schemas.microsoft.com/office/drawing/2014/main" id="{00000000-0008-0000-0400-0000F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0</xdr:col>
      <xdr:colOff>33618</xdr:colOff>
      <xdr:row>254</xdr:row>
      <xdr:rowOff>76200</xdr:rowOff>
    </xdr:from>
    <xdr:to>
      <xdr:col>5</xdr:col>
      <xdr:colOff>2140324</xdr:colOff>
      <xdr:row>254</xdr:row>
      <xdr:rowOff>2352675</xdr:rowOff>
    </xdr:to>
    <xdr:graphicFrame macro="">
      <xdr:nvGraphicFramePr>
        <xdr:cNvPr id="498" name="Graphique 497">
          <a:extLst>
            <a:ext uri="{FF2B5EF4-FFF2-40B4-BE49-F238E27FC236}">
              <a16:creationId xmlns:a16="http://schemas.microsoft.com/office/drawing/2014/main" id="{00000000-0008-0000-0400-0000F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3</xdr:col>
      <xdr:colOff>485693</xdr:colOff>
      <xdr:row>256</xdr:row>
      <xdr:rowOff>332016</xdr:rowOff>
    </xdr:from>
    <xdr:to>
      <xdr:col>4</xdr:col>
      <xdr:colOff>4265</xdr:colOff>
      <xdr:row>256</xdr:row>
      <xdr:rowOff>611698</xdr:rowOff>
    </xdr:to>
    <xdr:sp macro="" textlink="'DONNEES GENERIQUES A REMPLIR'!H206">
      <xdr:nvSpPr>
        <xdr:cNvPr id="501" name="ZoneTexte 500">
          <a:extLst>
            <a:ext uri="{FF2B5EF4-FFF2-40B4-BE49-F238E27FC236}">
              <a16:creationId xmlns:a16="http://schemas.microsoft.com/office/drawing/2014/main" id="{00000000-0008-0000-0400-0000F5010000}"/>
            </a:ext>
          </a:extLst>
        </xdr:cNvPr>
        <xdr:cNvSpPr txBox="1"/>
      </xdr:nvSpPr>
      <xdr:spPr>
        <a:xfrm>
          <a:off x="4129616" y="163019016"/>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F6AB455-C583-BE4E-8DE1-1A69998374ED}"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2</xdr:col>
      <xdr:colOff>417587</xdr:colOff>
      <xdr:row>256</xdr:row>
      <xdr:rowOff>332016</xdr:rowOff>
    </xdr:from>
    <xdr:to>
      <xdr:col>2</xdr:col>
      <xdr:colOff>960726</xdr:colOff>
      <xdr:row>256</xdr:row>
      <xdr:rowOff>611698</xdr:rowOff>
    </xdr:to>
    <xdr:sp macro="" textlink="'DONNEES GENERIQUES A REMPLIR'!G206">
      <xdr:nvSpPr>
        <xdr:cNvPr id="502" name="ZoneTexte 501">
          <a:extLst>
            <a:ext uri="{FF2B5EF4-FFF2-40B4-BE49-F238E27FC236}">
              <a16:creationId xmlns:a16="http://schemas.microsoft.com/office/drawing/2014/main" id="{00000000-0008-0000-0400-0000F6010000}"/>
            </a:ext>
          </a:extLst>
        </xdr:cNvPr>
        <xdr:cNvSpPr txBox="1"/>
      </xdr:nvSpPr>
      <xdr:spPr>
        <a:xfrm>
          <a:off x="2791510" y="163019016"/>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B16E6F9-A864-8345-828E-F03D58895808}"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0</xdr:col>
      <xdr:colOff>22412</xdr:colOff>
      <xdr:row>257</xdr:row>
      <xdr:rowOff>0</xdr:rowOff>
    </xdr:from>
    <xdr:to>
      <xdr:col>5</xdr:col>
      <xdr:colOff>2122714</xdr:colOff>
      <xdr:row>257</xdr:row>
      <xdr:rowOff>2339975</xdr:rowOff>
    </xdr:to>
    <xdr:graphicFrame macro="">
      <xdr:nvGraphicFramePr>
        <xdr:cNvPr id="503" name="Graphique 502">
          <a:extLst>
            <a:ext uri="{FF2B5EF4-FFF2-40B4-BE49-F238E27FC236}">
              <a16:creationId xmlns:a16="http://schemas.microsoft.com/office/drawing/2014/main" id="{00000000-0008-0000-0400-0000F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2</xdr:col>
      <xdr:colOff>436528</xdr:colOff>
      <xdr:row>260</xdr:row>
      <xdr:rowOff>289626</xdr:rowOff>
    </xdr:from>
    <xdr:to>
      <xdr:col>2</xdr:col>
      <xdr:colOff>973883</xdr:colOff>
      <xdr:row>260</xdr:row>
      <xdr:rowOff>569308</xdr:rowOff>
    </xdr:to>
    <xdr:sp macro="" textlink="'DONNEES GENERIQUES A REMPLIR'!G213">
      <xdr:nvSpPr>
        <xdr:cNvPr id="504" name="ZoneTexte 503">
          <a:extLst>
            <a:ext uri="{FF2B5EF4-FFF2-40B4-BE49-F238E27FC236}">
              <a16:creationId xmlns:a16="http://schemas.microsoft.com/office/drawing/2014/main" id="{00000000-0008-0000-0400-0000F8010000}"/>
            </a:ext>
          </a:extLst>
        </xdr:cNvPr>
        <xdr:cNvSpPr txBox="1"/>
      </xdr:nvSpPr>
      <xdr:spPr>
        <a:xfrm>
          <a:off x="2810451" y="167148088"/>
          <a:ext cx="53735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2B0F330-B913-C649-A1A7-33BA116D3F26}"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clientData/>
  </xdr:twoCellAnchor>
  <xdr:twoCellAnchor editAs="oneCell">
    <xdr:from>
      <xdr:col>3</xdr:col>
      <xdr:colOff>498364</xdr:colOff>
      <xdr:row>260</xdr:row>
      <xdr:rowOff>289626</xdr:rowOff>
    </xdr:from>
    <xdr:to>
      <xdr:col>4</xdr:col>
      <xdr:colOff>4076</xdr:colOff>
      <xdr:row>260</xdr:row>
      <xdr:rowOff>569308</xdr:rowOff>
    </xdr:to>
    <xdr:sp macro="" textlink="'DONNEES GENERIQUES A REMPLIR'!H213">
      <xdr:nvSpPr>
        <xdr:cNvPr id="505" name="ZoneTexte 504">
          <a:extLst>
            <a:ext uri="{FF2B5EF4-FFF2-40B4-BE49-F238E27FC236}">
              <a16:creationId xmlns:a16="http://schemas.microsoft.com/office/drawing/2014/main" id="{00000000-0008-0000-0400-0000F9010000}"/>
            </a:ext>
          </a:extLst>
        </xdr:cNvPr>
        <xdr:cNvSpPr txBox="1"/>
      </xdr:nvSpPr>
      <xdr:spPr>
        <a:xfrm>
          <a:off x="4142287" y="167148088"/>
          <a:ext cx="579138"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D1A8711-1791-7E44-A2EF-4ACE029FD32D}"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clientData/>
  </xdr:twoCellAnchor>
  <xdr:twoCellAnchor editAs="oneCell">
    <xdr:from>
      <xdr:col>2</xdr:col>
      <xdr:colOff>380484</xdr:colOff>
      <xdr:row>261</xdr:row>
      <xdr:rowOff>479303</xdr:rowOff>
    </xdr:from>
    <xdr:to>
      <xdr:col>2</xdr:col>
      <xdr:colOff>896048</xdr:colOff>
      <xdr:row>261</xdr:row>
      <xdr:rowOff>745977</xdr:rowOff>
    </xdr:to>
    <xdr:sp macro="" textlink="'DONNEES GENERIQUES A REMPLIR'!D214">
      <xdr:nvSpPr>
        <xdr:cNvPr id="507" name="ZoneTexte 506">
          <a:extLst>
            <a:ext uri="{FF2B5EF4-FFF2-40B4-BE49-F238E27FC236}">
              <a16:creationId xmlns:a16="http://schemas.microsoft.com/office/drawing/2014/main" id="{00000000-0008-0000-0400-0000FB010000}"/>
            </a:ext>
          </a:extLst>
        </xdr:cNvPr>
        <xdr:cNvSpPr txBox="1"/>
      </xdr:nvSpPr>
      <xdr:spPr>
        <a:xfrm>
          <a:off x="2754407" y="168451457"/>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70092E9C-4746-2F4C-9CDC-23B90682DDC0}" type="TxLink">
            <a:rPr lang="en-U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3</xdr:col>
      <xdr:colOff>565643</xdr:colOff>
      <xdr:row>261</xdr:row>
      <xdr:rowOff>479303</xdr:rowOff>
    </xdr:from>
    <xdr:to>
      <xdr:col>4</xdr:col>
      <xdr:colOff>161</xdr:colOff>
      <xdr:row>261</xdr:row>
      <xdr:rowOff>745977</xdr:rowOff>
    </xdr:to>
    <xdr:sp macro="" textlink="'DONNEES GENERIQUES A REMPLIR'!E214">
      <xdr:nvSpPr>
        <xdr:cNvPr id="508" name="ZoneTexte 507">
          <a:extLst>
            <a:ext uri="{FF2B5EF4-FFF2-40B4-BE49-F238E27FC236}">
              <a16:creationId xmlns:a16="http://schemas.microsoft.com/office/drawing/2014/main" id="{00000000-0008-0000-0400-0000FC010000}"/>
            </a:ext>
          </a:extLst>
        </xdr:cNvPr>
        <xdr:cNvSpPr txBox="1"/>
      </xdr:nvSpPr>
      <xdr:spPr>
        <a:xfrm>
          <a:off x="4209566" y="168451457"/>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6AA7765-8432-034B-A5ED-5B82831D162A}" type="TxLink">
            <a:rPr lang="en-U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2</xdr:col>
      <xdr:colOff>353663</xdr:colOff>
      <xdr:row>267</xdr:row>
      <xdr:rowOff>461251</xdr:rowOff>
    </xdr:from>
    <xdr:to>
      <xdr:col>2</xdr:col>
      <xdr:colOff>869227</xdr:colOff>
      <xdr:row>267</xdr:row>
      <xdr:rowOff>727925</xdr:rowOff>
    </xdr:to>
    <xdr:sp macro="" textlink="'DONNEES GENERIQUES A REMPLIR'!D219">
      <xdr:nvSpPr>
        <xdr:cNvPr id="530" name="ZoneTexte 529">
          <a:extLst>
            <a:ext uri="{FF2B5EF4-FFF2-40B4-BE49-F238E27FC236}">
              <a16:creationId xmlns:a16="http://schemas.microsoft.com/office/drawing/2014/main" id="{00000000-0008-0000-0400-000012020000}"/>
            </a:ext>
          </a:extLst>
        </xdr:cNvPr>
        <xdr:cNvSpPr txBox="1"/>
      </xdr:nvSpPr>
      <xdr:spPr>
        <a:xfrm>
          <a:off x="2432598" y="172333664"/>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1C716D8-B857-EB4F-9CF0-5BDE69B94B5A}" type="TxLink">
            <a:rPr lang="is-I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3</xdr:col>
      <xdr:colOff>515459</xdr:colOff>
      <xdr:row>267</xdr:row>
      <xdr:rowOff>461251</xdr:rowOff>
    </xdr:from>
    <xdr:to>
      <xdr:col>3</xdr:col>
      <xdr:colOff>1031023</xdr:colOff>
      <xdr:row>267</xdr:row>
      <xdr:rowOff>727925</xdr:rowOff>
    </xdr:to>
    <xdr:sp macro="" textlink="'DONNEES GENERIQUES A REMPLIR'!E219">
      <xdr:nvSpPr>
        <xdr:cNvPr id="531" name="ZoneTexte 530">
          <a:extLst>
            <a:ext uri="{FF2B5EF4-FFF2-40B4-BE49-F238E27FC236}">
              <a16:creationId xmlns:a16="http://schemas.microsoft.com/office/drawing/2014/main" id="{00000000-0008-0000-0400-000013020000}"/>
            </a:ext>
          </a:extLst>
        </xdr:cNvPr>
        <xdr:cNvSpPr txBox="1"/>
      </xdr:nvSpPr>
      <xdr:spPr>
        <a:xfrm>
          <a:off x="4159382" y="173699020"/>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32531DA-8062-0249-AB71-862810063EDF}" type="TxLink">
            <a:rPr lang="is-I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xdr:from>
      <xdr:col>2</xdr:col>
      <xdr:colOff>180975</xdr:colOff>
      <xdr:row>272</xdr:row>
      <xdr:rowOff>771525</xdr:rowOff>
    </xdr:from>
    <xdr:to>
      <xdr:col>2</xdr:col>
      <xdr:colOff>1017034</xdr:colOff>
      <xdr:row>272</xdr:row>
      <xdr:rowOff>1057326</xdr:rowOff>
    </xdr:to>
    <xdr:sp macro="" textlink="'DONNEES FOCUS A REMPLIR'!G17">
      <xdr:nvSpPr>
        <xdr:cNvPr id="532" name="ZoneTexte 531">
          <a:extLst>
            <a:ext uri="{FF2B5EF4-FFF2-40B4-BE49-F238E27FC236}">
              <a16:creationId xmlns:a16="http://schemas.microsoft.com/office/drawing/2014/main" id="{00000000-0008-0000-0400-000014020000}"/>
            </a:ext>
          </a:extLst>
        </xdr:cNvPr>
        <xdr:cNvSpPr txBox="1"/>
      </xdr:nvSpPr>
      <xdr:spPr>
        <a:xfrm>
          <a:off x="2555875" y="722344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xdr:from>
      <xdr:col>2</xdr:col>
      <xdr:colOff>179292</xdr:colOff>
      <xdr:row>263</xdr:row>
      <xdr:rowOff>114184</xdr:rowOff>
    </xdr:from>
    <xdr:to>
      <xdr:col>3</xdr:col>
      <xdr:colOff>8248</xdr:colOff>
      <xdr:row>263</xdr:row>
      <xdr:rowOff>1282700</xdr:rowOff>
    </xdr:to>
    <xdr:grpSp>
      <xdr:nvGrpSpPr>
        <xdr:cNvPr id="118" name="Grouper 117">
          <a:extLst>
            <a:ext uri="{FF2B5EF4-FFF2-40B4-BE49-F238E27FC236}">
              <a16:creationId xmlns:a16="http://schemas.microsoft.com/office/drawing/2014/main" id="{00000000-0008-0000-0400-000076000000}"/>
            </a:ext>
          </a:extLst>
        </xdr:cNvPr>
        <xdr:cNvGrpSpPr/>
      </xdr:nvGrpSpPr>
      <xdr:grpSpPr>
        <a:xfrm>
          <a:off x="2257474" y="169555275"/>
          <a:ext cx="937319" cy="1168516"/>
          <a:chOff x="6045197" y="68922900"/>
          <a:chExt cx="1148755" cy="1257300"/>
        </a:xfrm>
      </xdr:grpSpPr>
      <xdr:pic>
        <xdr:nvPicPr>
          <xdr:cNvPr id="116" name="Image 115">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bright="-20000" contrast="20000"/>
                    </a14:imgEffect>
                  </a14:imgLayer>
                </a14:imgProps>
              </a:ext>
            </a:extLst>
          </a:blip>
          <a:stretch>
            <a:fillRect/>
          </a:stretch>
        </xdr:blipFill>
        <xdr:spPr>
          <a:xfrm>
            <a:off x="6045197" y="68922900"/>
            <a:ext cx="1148755" cy="1257300"/>
          </a:xfrm>
          <a:prstGeom prst="rect">
            <a:avLst/>
          </a:prstGeom>
        </xdr:spPr>
      </xdr:pic>
      <xdr:sp macro="" textlink="'DONNEES GENERIQUES A REMPLIR'!G216">
        <xdr:nvSpPr>
          <xdr:cNvPr id="517" name="ZoneTexte 516">
            <a:extLst>
              <a:ext uri="{FF2B5EF4-FFF2-40B4-BE49-F238E27FC236}">
                <a16:creationId xmlns:a16="http://schemas.microsoft.com/office/drawing/2014/main" id="{00000000-0008-0000-0400-000005020000}"/>
              </a:ext>
            </a:extLst>
          </xdr:cNvPr>
          <xdr:cNvSpPr txBox="1"/>
        </xdr:nvSpPr>
        <xdr:spPr>
          <a:xfrm>
            <a:off x="6299129" y="69850001"/>
            <a:ext cx="611847" cy="27968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C23E139-5744-C842-B98C-DF0FC249AE60}" type="TxLink">
              <a:rPr lang="en-US" sz="1200" b="1"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clientData/>
  </xdr:twoCellAnchor>
  <xdr:twoCellAnchor>
    <xdr:from>
      <xdr:col>3</xdr:col>
      <xdr:colOff>278089</xdr:colOff>
      <xdr:row>263</xdr:row>
      <xdr:rowOff>120039</xdr:rowOff>
    </xdr:from>
    <xdr:to>
      <xdr:col>4</xdr:col>
      <xdr:colOff>158372</xdr:colOff>
      <xdr:row>263</xdr:row>
      <xdr:rowOff>1282700</xdr:rowOff>
    </xdr:to>
    <xdr:grpSp>
      <xdr:nvGrpSpPr>
        <xdr:cNvPr id="119" name="Grouper 118">
          <a:extLst>
            <a:ext uri="{FF2B5EF4-FFF2-40B4-BE49-F238E27FC236}">
              <a16:creationId xmlns:a16="http://schemas.microsoft.com/office/drawing/2014/main" id="{00000000-0008-0000-0400-000077000000}"/>
            </a:ext>
          </a:extLst>
        </xdr:cNvPr>
        <xdr:cNvGrpSpPr/>
      </xdr:nvGrpSpPr>
      <xdr:grpSpPr>
        <a:xfrm>
          <a:off x="3464634" y="169561130"/>
          <a:ext cx="936693" cy="1162661"/>
          <a:chOff x="8585204" y="68878400"/>
          <a:chExt cx="1143001" cy="1251000"/>
        </a:xfrm>
      </xdr:grpSpPr>
      <xdr:pic>
        <xdr:nvPicPr>
          <xdr:cNvPr id="539" name="Image 538">
            <a:extLst>
              <a:ext uri="{FF2B5EF4-FFF2-40B4-BE49-F238E27FC236}">
                <a16:creationId xmlns:a16="http://schemas.microsoft.com/office/drawing/2014/main" id="{00000000-0008-0000-0400-00001B020000}"/>
              </a:ext>
            </a:extLst>
          </xdr:cNvPr>
          <xdr:cNvPicPr>
            <a:picLocks noChangeAspect="1"/>
          </xdr:cNvPicPr>
        </xdr:nvPicPr>
        <xdr:blipFill>
          <a:blip xmlns:r="http://schemas.openxmlformats.org/officeDocument/2006/relationships" r:embed="rId32">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bright="-20000" contrast="40000"/>
                    </a14:imgEffect>
                  </a14:imgLayer>
                </a14:imgProps>
              </a:ext>
            </a:extLst>
          </a:blip>
          <a:stretch>
            <a:fillRect/>
          </a:stretch>
        </xdr:blipFill>
        <xdr:spPr>
          <a:xfrm>
            <a:off x="8585204" y="68878400"/>
            <a:ext cx="1143001" cy="1251000"/>
          </a:xfrm>
          <a:prstGeom prst="rect">
            <a:avLst/>
          </a:prstGeom>
        </xdr:spPr>
      </xdr:pic>
      <xdr:sp macro="" textlink="'DONNEES GENERIQUES A REMPLIR'!H216">
        <xdr:nvSpPr>
          <xdr:cNvPr id="518" name="ZoneTexte 517">
            <a:extLst>
              <a:ext uri="{FF2B5EF4-FFF2-40B4-BE49-F238E27FC236}">
                <a16:creationId xmlns:a16="http://schemas.microsoft.com/office/drawing/2014/main" id="{00000000-0008-0000-0400-000006020000}"/>
              </a:ext>
            </a:extLst>
          </xdr:cNvPr>
          <xdr:cNvSpPr txBox="1"/>
        </xdr:nvSpPr>
        <xdr:spPr>
          <a:xfrm>
            <a:off x="8839129" y="69811901"/>
            <a:ext cx="648000" cy="27968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1040D32-5226-A34B-9B27-906F9BB4533F}" type="TxLink">
              <a:rPr lang="en-US" sz="1200" b="1"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clientData/>
  </xdr:twoCellAnchor>
  <xdr:twoCellAnchor editAs="oneCell">
    <xdr:from>
      <xdr:col>0</xdr:col>
      <xdr:colOff>44824</xdr:colOff>
      <xdr:row>273</xdr:row>
      <xdr:rowOff>152400</xdr:rowOff>
    </xdr:from>
    <xdr:to>
      <xdr:col>5</xdr:col>
      <xdr:colOff>2244437</xdr:colOff>
      <xdr:row>273</xdr:row>
      <xdr:rowOff>2492375</xdr:rowOff>
    </xdr:to>
    <xdr:graphicFrame macro="">
      <xdr:nvGraphicFramePr>
        <xdr:cNvPr id="547" name="Graphique 546">
          <a:extLst>
            <a:ext uri="{FF2B5EF4-FFF2-40B4-BE49-F238E27FC236}">
              <a16:creationId xmlns:a16="http://schemas.microsoft.com/office/drawing/2014/main" id="{00000000-0008-0000-0400-00002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0</xdr:col>
      <xdr:colOff>56029</xdr:colOff>
      <xdr:row>274</xdr:row>
      <xdr:rowOff>175987</xdr:rowOff>
    </xdr:from>
    <xdr:to>
      <xdr:col>5</xdr:col>
      <xdr:colOff>2129118</xdr:colOff>
      <xdr:row>275</xdr:row>
      <xdr:rowOff>1676402</xdr:rowOff>
    </xdr:to>
    <xdr:graphicFrame macro="">
      <xdr:nvGraphicFramePr>
        <xdr:cNvPr id="548" name="Graphique 547">
          <a:extLst>
            <a:ext uri="{FF2B5EF4-FFF2-40B4-BE49-F238E27FC236}">
              <a16:creationId xmlns:a16="http://schemas.microsoft.com/office/drawing/2014/main" id="{00000000-0008-0000-0400-00002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0</xdr:col>
      <xdr:colOff>50801</xdr:colOff>
      <xdr:row>278</xdr:row>
      <xdr:rowOff>165100</xdr:rowOff>
    </xdr:from>
    <xdr:to>
      <xdr:col>5</xdr:col>
      <xdr:colOff>2140325</xdr:colOff>
      <xdr:row>278</xdr:row>
      <xdr:rowOff>2505075</xdr:rowOff>
    </xdr:to>
    <xdr:graphicFrame macro="">
      <xdr:nvGraphicFramePr>
        <xdr:cNvPr id="549" name="Graphique 548">
          <a:extLst>
            <a:ext uri="{FF2B5EF4-FFF2-40B4-BE49-F238E27FC236}">
              <a16:creationId xmlns:a16="http://schemas.microsoft.com/office/drawing/2014/main" id="{00000000-0008-0000-0400-00002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0</xdr:col>
      <xdr:colOff>67235</xdr:colOff>
      <xdr:row>279</xdr:row>
      <xdr:rowOff>76200</xdr:rowOff>
    </xdr:from>
    <xdr:to>
      <xdr:col>5</xdr:col>
      <xdr:colOff>2140324</xdr:colOff>
      <xdr:row>279</xdr:row>
      <xdr:rowOff>2311400</xdr:rowOff>
    </xdr:to>
    <xdr:graphicFrame macro="">
      <xdr:nvGraphicFramePr>
        <xdr:cNvPr id="550" name="Graphique 549">
          <a:extLst>
            <a:ext uri="{FF2B5EF4-FFF2-40B4-BE49-F238E27FC236}">
              <a16:creationId xmlns:a16="http://schemas.microsoft.com/office/drawing/2014/main" id="{00000000-0008-0000-0400-00002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0</xdr:col>
      <xdr:colOff>56029</xdr:colOff>
      <xdr:row>282</xdr:row>
      <xdr:rowOff>317500</xdr:rowOff>
    </xdr:from>
    <xdr:to>
      <xdr:col>5</xdr:col>
      <xdr:colOff>2140324</xdr:colOff>
      <xdr:row>282</xdr:row>
      <xdr:rowOff>2552700</xdr:rowOff>
    </xdr:to>
    <xdr:graphicFrame macro="">
      <xdr:nvGraphicFramePr>
        <xdr:cNvPr id="552" name="Graphique 551">
          <a:extLst>
            <a:ext uri="{FF2B5EF4-FFF2-40B4-BE49-F238E27FC236}">
              <a16:creationId xmlns:a16="http://schemas.microsoft.com/office/drawing/2014/main" id="{00000000-0008-0000-0400-00002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0</xdr:col>
      <xdr:colOff>78441</xdr:colOff>
      <xdr:row>283</xdr:row>
      <xdr:rowOff>19960</xdr:rowOff>
    </xdr:from>
    <xdr:to>
      <xdr:col>5</xdr:col>
      <xdr:colOff>2117912</xdr:colOff>
      <xdr:row>283</xdr:row>
      <xdr:rowOff>2255160</xdr:rowOff>
    </xdr:to>
    <xdr:graphicFrame macro="">
      <xdr:nvGraphicFramePr>
        <xdr:cNvPr id="553" name="Graphique 552">
          <a:extLst>
            <a:ext uri="{FF2B5EF4-FFF2-40B4-BE49-F238E27FC236}">
              <a16:creationId xmlns:a16="http://schemas.microsoft.com/office/drawing/2014/main" id="{00000000-0008-0000-0400-00002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2</xdr:col>
      <xdr:colOff>88900</xdr:colOff>
      <xdr:row>285</xdr:row>
      <xdr:rowOff>101600</xdr:rowOff>
    </xdr:from>
    <xdr:to>
      <xdr:col>4</xdr:col>
      <xdr:colOff>203200</xdr:colOff>
      <xdr:row>285</xdr:row>
      <xdr:rowOff>1333500</xdr:rowOff>
    </xdr:to>
    <xdr:grpSp>
      <xdr:nvGrpSpPr>
        <xdr:cNvPr id="554" name="Grouper 553">
          <a:extLst>
            <a:ext uri="{FF2B5EF4-FFF2-40B4-BE49-F238E27FC236}">
              <a16:creationId xmlns:a16="http://schemas.microsoft.com/office/drawing/2014/main" id="{00000000-0008-0000-0400-00002A020000}"/>
            </a:ext>
          </a:extLst>
        </xdr:cNvPr>
        <xdr:cNvGrpSpPr/>
      </xdr:nvGrpSpPr>
      <xdr:grpSpPr>
        <a:xfrm>
          <a:off x="2167082" y="194931145"/>
          <a:ext cx="2279073" cy="1231900"/>
          <a:chOff x="2463800" y="69557900"/>
          <a:chExt cx="2590800" cy="1257300"/>
        </a:xfrm>
      </xdr:grpSpPr>
      <xdr:grpSp>
        <xdr:nvGrpSpPr>
          <xdr:cNvPr id="555" name="Grouper 554">
            <a:extLst>
              <a:ext uri="{FF2B5EF4-FFF2-40B4-BE49-F238E27FC236}">
                <a16:creationId xmlns:a16="http://schemas.microsoft.com/office/drawing/2014/main" id="{00000000-0008-0000-0400-00002B020000}"/>
              </a:ext>
            </a:extLst>
          </xdr:cNvPr>
          <xdr:cNvGrpSpPr/>
        </xdr:nvGrpSpPr>
        <xdr:grpSpPr>
          <a:xfrm>
            <a:off x="2463800" y="69557900"/>
            <a:ext cx="1148756" cy="1257300"/>
            <a:chOff x="6045200" y="68922900"/>
            <a:chExt cx="1148756" cy="1257300"/>
          </a:xfrm>
        </xdr:grpSpPr>
        <xdr:pic>
          <xdr:nvPicPr>
            <xdr:cNvPr id="559" name="Image 558">
              <a:extLst>
                <a:ext uri="{FF2B5EF4-FFF2-40B4-BE49-F238E27FC236}">
                  <a16:creationId xmlns:a16="http://schemas.microsoft.com/office/drawing/2014/main" id="{00000000-0008-0000-0400-00002F020000}"/>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bright="-20000" contrast="20000"/>
                      </a14:imgEffect>
                    </a14:imgLayer>
                  </a14:imgProps>
                </a:ext>
              </a:extLst>
            </a:blip>
            <a:stretch>
              <a:fillRect/>
            </a:stretch>
          </xdr:blipFill>
          <xdr:spPr>
            <a:xfrm>
              <a:off x="6045200" y="68922900"/>
              <a:ext cx="1148756" cy="1257300"/>
            </a:xfrm>
            <a:prstGeom prst="rect">
              <a:avLst/>
            </a:prstGeom>
          </xdr:spPr>
        </xdr:pic>
        <xdr:sp macro="" textlink="'DONNEES GENERIQUES A REMPLIR'!D260">
          <xdr:nvSpPr>
            <xdr:cNvPr id="560" name="ZoneTexte 559">
              <a:extLst>
                <a:ext uri="{FF2B5EF4-FFF2-40B4-BE49-F238E27FC236}">
                  <a16:creationId xmlns:a16="http://schemas.microsoft.com/office/drawing/2014/main" id="{00000000-0008-0000-0400-000030020000}"/>
                </a:ext>
              </a:extLst>
            </xdr:cNvPr>
            <xdr:cNvSpPr txBox="1"/>
          </xdr:nvSpPr>
          <xdr:spPr>
            <a:xfrm>
              <a:off x="6299129" y="69850001"/>
              <a:ext cx="611847" cy="27968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892B99D-9AED-DC43-B6E8-34878C9152E9}" type="TxLink">
                <a:rPr lang="en-US" sz="1200" b="1" i="0" u="none" strike="noStrike">
                  <a:solidFill>
                    <a:srgbClr val="000000"/>
                  </a:solidFill>
                  <a:latin typeface="Calibri"/>
                  <a:ea typeface="Calibri"/>
                  <a:cs typeface="Calibri"/>
                </a:rPr>
                <a:pPr algn="ctr"/>
                <a:t> </a:t>
              </a:fld>
              <a:endParaRPr lang="fr-FR" sz="1200" b="1" i="0" u="none" strike="noStrike">
                <a:solidFill>
                  <a:schemeClr val="tx1"/>
                </a:solidFill>
                <a:latin typeface="Calibri"/>
              </a:endParaRPr>
            </a:p>
          </xdr:txBody>
        </xdr:sp>
      </xdr:grpSp>
      <xdr:grpSp>
        <xdr:nvGrpSpPr>
          <xdr:cNvPr id="556" name="Grouper 555">
            <a:extLst>
              <a:ext uri="{FF2B5EF4-FFF2-40B4-BE49-F238E27FC236}">
                <a16:creationId xmlns:a16="http://schemas.microsoft.com/office/drawing/2014/main" id="{00000000-0008-0000-0400-00002C020000}"/>
              </a:ext>
            </a:extLst>
          </xdr:cNvPr>
          <xdr:cNvGrpSpPr/>
        </xdr:nvGrpSpPr>
        <xdr:grpSpPr>
          <a:xfrm>
            <a:off x="3911600" y="69564200"/>
            <a:ext cx="1143000" cy="1251000"/>
            <a:chOff x="8585200" y="68878400"/>
            <a:chExt cx="1143000" cy="1251000"/>
          </a:xfrm>
        </xdr:grpSpPr>
        <xdr:pic>
          <xdr:nvPicPr>
            <xdr:cNvPr id="557" name="Image 556">
              <a:extLst>
                <a:ext uri="{FF2B5EF4-FFF2-40B4-BE49-F238E27FC236}">
                  <a16:creationId xmlns:a16="http://schemas.microsoft.com/office/drawing/2014/main" id="{00000000-0008-0000-0400-00002D020000}"/>
                </a:ext>
              </a:extLst>
            </xdr:cNvPr>
            <xdr:cNvPicPr>
              <a:picLocks noChangeAspect="1"/>
            </xdr:cNvPicPr>
          </xdr:nvPicPr>
          <xdr:blipFill>
            <a:blip xmlns:r="http://schemas.openxmlformats.org/officeDocument/2006/relationships" r:embed="rId32">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bright="-20000" contrast="40000"/>
                      </a14:imgEffect>
                    </a14:imgLayer>
                  </a14:imgProps>
                </a:ext>
              </a:extLst>
            </a:blip>
            <a:stretch>
              <a:fillRect/>
            </a:stretch>
          </xdr:blipFill>
          <xdr:spPr>
            <a:xfrm>
              <a:off x="8585200" y="68878400"/>
              <a:ext cx="1143000" cy="1251000"/>
            </a:xfrm>
            <a:prstGeom prst="rect">
              <a:avLst/>
            </a:prstGeom>
          </xdr:spPr>
        </xdr:pic>
        <xdr:sp macro="" textlink="'DONNEES GENERIQUES A REMPLIR'!E260">
          <xdr:nvSpPr>
            <xdr:cNvPr id="558" name="ZoneTexte 557">
              <a:extLst>
                <a:ext uri="{FF2B5EF4-FFF2-40B4-BE49-F238E27FC236}">
                  <a16:creationId xmlns:a16="http://schemas.microsoft.com/office/drawing/2014/main" id="{00000000-0008-0000-0400-00002E020000}"/>
                </a:ext>
              </a:extLst>
            </xdr:cNvPr>
            <xdr:cNvSpPr txBox="1"/>
          </xdr:nvSpPr>
          <xdr:spPr>
            <a:xfrm>
              <a:off x="8839129" y="69811901"/>
              <a:ext cx="648000" cy="27968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16F8C70-7E0C-2249-A6D9-32406127164A}" type="TxLink">
                <a:rPr lang="en-US" sz="1200" b="1" i="0" u="none" strike="noStrike">
                  <a:solidFill>
                    <a:srgbClr val="000000"/>
                  </a:solidFill>
                  <a:latin typeface="Calibri"/>
                  <a:ea typeface="Calibri"/>
                  <a:cs typeface="Calibri"/>
                </a:rPr>
                <a:pPr algn="ctr"/>
                <a:t> </a:t>
              </a:fld>
              <a:endParaRPr lang="fr-FR" sz="1200" b="1" i="0" u="none" strike="noStrike">
                <a:solidFill>
                  <a:schemeClr val="tx1"/>
                </a:solidFill>
                <a:latin typeface="Calibri"/>
              </a:endParaRPr>
            </a:p>
          </xdr:txBody>
        </xdr:sp>
      </xdr:grpSp>
    </xdr:grpSp>
    <xdr:clientData/>
  </xdr:twoCellAnchor>
  <xdr:twoCellAnchor editAs="oneCell">
    <xdr:from>
      <xdr:col>2</xdr:col>
      <xdr:colOff>952500</xdr:colOff>
      <xdr:row>286</xdr:row>
      <xdr:rowOff>31573</xdr:rowOff>
    </xdr:from>
    <xdr:to>
      <xdr:col>5</xdr:col>
      <xdr:colOff>1610995</xdr:colOff>
      <xdr:row>287</xdr:row>
      <xdr:rowOff>275400</xdr:rowOff>
    </xdr:to>
    <xdr:grpSp>
      <xdr:nvGrpSpPr>
        <xdr:cNvPr id="572" name="Grouper 571">
          <a:extLst>
            <a:ext uri="{FF2B5EF4-FFF2-40B4-BE49-F238E27FC236}">
              <a16:creationId xmlns:a16="http://schemas.microsoft.com/office/drawing/2014/main" id="{00000000-0008-0000-0400-00003C020000}"/>
            </a:ext>
          </a:extLst>
        </xdr:cNvPr>
        <xdr:cNvGrpSpPr/>
      </xdr:nvGrpSpPr>
      <xdr:grpSpPr>
        <a:xfrm>
          <a:off x="3030682" y="196350482"/>
          <a:ext cx="3879677" cy="1594645"/>
          <a:chOff x="3327400" y="101809373"/>
          <a:chExt cx="4328795" cy="1602727"/>
        </a:xfrm>
      </xdr:grpSpPr>
      <xdr:grpSp>
        <xdr:nvGrpSpPr>
          <xdr:cNvPr id="570" name="Grouper 569">
            <a:extLst>
              <a:ext uri="{FF2B5EF4-FFF2-40B4-BE49-F238E27FC236}">
                <a16:creationId xmlns:a16="http://schemas.microsoft.com/office/drawing/2014/main" id="{00000000-0008-0000-0400-00003A020000}"/>
              </a:ext>
            </a:extLst>
          </xdr:cNvPr>
          <xdr:cNvGrpSpPr/>
        </xdr:nvGrpSpPr>
        <xdr:grpSpPr>
          <a:xfrm>
            <a:off x="3327400" y="101815920"/>
            <a:ext cx="2750819" cy="1596180"/>
            <a:chOff x="8547100" y="101460320"/>
            <a:chExt cx="2750819" cy="1596180"/>
          </a:xfrm>
        </xdr:grpSpPr>
        <xdr:pic>
          <xdr:nvPicPr>
            <xdr:cNvPr id="566" name="Image 565">
              <a:extLst>
                <a:ext uri="{FF2B5EF4-FFF2-40B4-BE49-F238E27FC236}">
                  <a16:creationId xmlns:a16="http://schemas.microsoft.com/office/drawing/2014/main" id="{00000000-0008-0000-0400-000036020000}"/>
                </a:ext>
              </a:extLst>
            </xdr:cNvPr>
            <xdr:cNvPicPr>
              <a:picLocks noChangeAspect="1"/>
            </xdr:cNvPicPr>
          </xdr:nvPicPr>
          <xdr:blipFill>
            <a:blip xmlns:r="http://schemas.openxmlformats.org/officeDocument/2006/relationships" r:embed="rId4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contrast="20000"/>
                      </a14:imgEffect>
                    </a14:imgLayer>
                  </a14:imgProps>
                </a:ext>
              </a:extLst>
            </a:blip>
            <a:stretch>
              <a:fillRect/>
            </a:stretch>
          </xdr:blipFill>
          <xdr:spPr>
            <a:xfrm>
              <a:off x="9550400" y="101460320"/>
              <a:ext cx="1148756" cy="1231900"/>
            </a:xfrm>
            <a:prstGeom prst="rect">
              <a:avLst/>
            </a:prstGeom>
          </xdr:spPr>
        </xdr:pic>
        <xdr:pic>
          <xdr:nvPicPr>
            <xdr:cNvPr id="568" name="Image 567" descr="Afficher l'image d'origine">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20"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7100" y="101638100"/>
              <a:ext cx="2750819" cy="1418400"/>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G261">
          <xdr:nvSpPr>
            <xdr:cNvPr id="567" name="ZoneTexte 566">
              <a:extLst>
                <a:ext uri="{FF2B5EF4-FFF2-40B4-BE49-F238E27FC236}">
                  <a16:creationId xmlns:a16="http://schemas.microsoft.com/office/drawing/2014/main" id="{00000000-0008-0000-0400-000037020000}"/>
                </a:ext>
              </a:extLst>
            </xdr:cNvPr>
            <xdr:cNvSpPr txBox="1"/>
          </xdr:nvSpPr>
          <xdr:spPr>
            <a:xfrm>
              <a:off x="9817029" y="102482992"/>
              <a:ext cx="611847" cy="27403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3BCE7EC-DD6C-CE41-8C9C-FF820DCCF48C}" type="TxLink">
                <a:rPr lang="uk-UA" sz="1100" b="0"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grpSp>
        <xdr:nvGrpSpPr>
          <xdr:cNvPr id="571" name="Grouper 570">
            <a:extLst>
              <a:ext uri="{FF2B5EF4-FFF2-40B4-BE49-F238E27FC236}">
                <a16:creationId xmlns:a16="http://schemas.microsoft.com/office/drawing/2014/main" id="{00000000-0008-0000-0400-00003B020000}"/>
              </a:ext>
            </a:extLst>
          </xdr:cNvPr>
          <xdr:cNvGrpSpPr/>
        </xdr:nvGrpSpPr>
        <xdr:grpSpPr>
          <a:xfrm>
            <a:off x="6045200" y="101809373"/>
            <a:ext cx="1610995" cy="1302974"/>
            <a:chOff x="11849100" y="101453773"/>
            <a:chExt cx="1610995" cy="1302974"/>
          </a:xfrm>
        </xdr:grpSpPr>
        <xdr:grpSp>
          <xdr:nvGrpSpPr>
            <xdr:cNvPr id="126" name="Grouper 125">
              <a:extLst>
                <a:ext uri="{FF2B5EF4-FFF2-40B4-BE49-F238E27FC236}">
                  <a16:creationId xmlns:a16="http://schemas.microsoft.com/office/drawing/2014/main" id="{00000000-0008-0000-0400-00007E000000}"/>
                </a:ext>
              </a:extLst>
            </xdr:cNvPr>
            <xdr:cNvGrpSpPr/>
          </xdr:nvGrpSpPr>
          <xdr:grpSpPr>
            <a:xfrm>
              <a:off x="11849100" y="101453773"/>
              <a:ext cx="1610995" cy="1298618"/>
              <a:chOff x="11849100" y="101453773"/>
              <a:chExt cx="1610995" cy="1298618"/>
            </a:xfrm>
          </xdr:grpSpPr>
          <xdr:pic>
            <xdr:nvPicPr>
              <xdr:cNvPr id="564" name="Image 563">
                <a:extLst>
                  <a:ext uri="{FF2B5EF4-FFF2-40B4-BE49-F238E27FC236}">
                    <a16:creationId xmlns:a16="http://schemas.microsoft.com/office/drawing/2014/main" id="{00000000-0008-0000-0400-000034020000}"/>
                  </a:ext>
                </a:extLst>
              </xdr:cNvPr>
              <xdr:cNvPicPr>
                <a:picLocks noChangeAspect="1"/>
              </xdr:cNvPicPr>
            </xdr:nvPicPr>
            <xdr:blipFill>
              <a:blip xmlns:r="http://schemas.openxmlformats.org/officeDocument/2006/relationships" r:embed="rId41">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contrast="40000"/>
                        </a14:imgEffect>
                      </a14:imgLayer>
                    </a14:imgProps>
                  </a:ext>
                </a:extLst>
              </a:blip>
              <a:stretch>
                <a:fillRect/>
              </a:stretch>
            </xdr:blipFill>
            <xdr:spPr>
              <a:xfrm>
                <a:off x="12242800" y="101453773"/>
                <a:ext cx="1143000" cy="1225727"/>
              </a:xfrm>
              <a:prstGeom prst="rect">
                <a:avLst/>
              </a:prstGeom>
            </xdr:spPr>
          </xdr:pic>
          <xdr:pic>
            <xdr:nvPicPr>
              <xdr:cNvPr id="569" name="Image 568">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49100" y="101638100"/>
                <a:ext cx="1610995" cy="111429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H261">
          <xdr:nvSpPr>
            <xdr:cNvPr id="565" name="ZoneTexte 564">
              <a:extLst>
                <a:ext uri="{FF2B5EF4-FFF2-40B4-BE49-F238E27FC236}">
                  <a16:creationId xmlns:a16="http://schemas.microsoft.com/office/drawing/2014/main" id="{00000000-0008-0000-0400-000035020000}"/>
                </a:ext>
              </a:extLst>
            </xdr:cNvPr>
            <xdr:cNvSpPr txBox="1"/>
          </xdr:nvSpPr>
          <xdr:spPr>
            <a:xfrm>
              <a:off x="12433229" y="102482715"/>
              <a:ext cx="648000" cy="27403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78A245B-4F4B-1E44-9163-2A2CA4F5337B}" type="TxLink">
                <a:rPr lang="uk-UA" sz="1100" b="0"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grpSp>
    <xdr:clientData/>
  </xdr:twoCellAnchor>
  <xdr:twoCellAnchor editAs="oneCell">
    <xdr:from>
      <xdr:col>0</xdr:col>
      <xdr:colOff>44824</xdr:colOff>
      <xdr:row>289</xdr:row>
      <xdr:rowOff>88900</xdr:rowOff>
    </xdr:from>
    <xdr:to>
      <xdr:col>5</xdr:col>
      <xdr:colOff>2129118</xdr:colOff>
      <xdr:row>289</xdr:row>
      <xdr:rowOff>2428875</xdr:rowOff>
    </xdr:to>
    <xdr:graphicFrame macro="">
      <xdr:nvGraphicFramePr>
        <xdr:cNvPr id="583" name="Graphique 582">
          <a:extLst>
            <a:ext uri="{FF2B5EF4-FFF2-40B4-BE49-F238E27FC236}">
              <a16:creationId xmlns:a16="http://schemas.microsoft.com/office/drawing/2014/main" id="{00000000-0008-0000-0400-00004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180975</xdr:colOff>
      <xdr:row>290</xdr:row>
      <xdr:rowOff>771525</xdr:rowOff>
    </xdr:from>
    <xdr:to>
      <xdr:col>2</xdr:col>
      <xdr:colOff>1017034</xdr:colOff>
      <xdr:row>290</xdr:row>
      <xdr:rowOff>1057326</xdr:rowOff>
    </xdr:to>
    <xdr:sp macro="" textlink="'DONNEES FOCUS A REMPLIR'!G17">
      <xdr:nvSpPr>
        <xdr:cNvPr id="584" name="ZoneTexte 583">
          <a:extLst>
            <a:ext uri="{FF2B5EF4-FFF2-40B4-BE49-F238E27FC236}">
              <a16:creationId xmlns:a16="http://schemas.microsoft.com/office/drawing/2014/main" id="{00000000-0008-0000-0400-000048020000}"/>
            </a:ext>
          </a:extLst>
        </xdr:cNvPr>
        <xdr:cNvSpPr txBox="1"/>
      </xdr:nvSpPr>
      <xdr:spPr>
        <a:xfrm>
          <a:off x="2555875" y="752443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812399</xdr:colOff>
      <xdr:row>290</xdr:row>
      <xdr:rowOff>498349</xdr:rowOff>
    </xdr:from>
    <xdr:to>
      <xdr:col>3</xdr:col>
      <xdr:colOff>247976</xdr:colOff>
      <xdr:row>290</xdr:row>
      <xdr:rowOff>832308</xdr:rowOff>
    </xdr:to>
    <xdr:sp macro="" textlink="'DONNEES GENERIQUES A REMPLIR'!G270">
      <xdr:nvSpPr>
        <xdr:cNvPr id="587" name="ZoneTexte 586">
          <a:extLst>
            <a:ext uri="{FF2B5EF4-FFF2-40B4-BE49-F238E27FC236}">
              <a16:creationId xmlns:a16="http://schemas.microsoft.com/office/drawing/2014/main" id="{00000000-0008-0000-0400-00004B020000}"/>
            </a:ext>
          </a:extLst>
        </xdr:cNvPr>
        <xdr:cNvSpPr txBox="1"/>
      </xdr:nvSpPr>
      <xdr:spPr>
        <a:xfrm>
          <a:off x="3186322" y="202018041"/>
          <a:ext cx="705577"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88793AB-E83A-5744-8A97-2BC1C90B62D2}" type="TxLink">
            <a:rPr lang="uk-UA" sz="1100" b="1" i="0" u="none" strike="noStrike">
              <a:solidFill>
                <a:schemeClr val="bg1"/>
              </a:solidFill>
              <a:latin typeface="Calibri"/>
              <a:ea typeface="Calibri"/>
              <a:cs typeface="Calibri"/>
            </a:rPr>
            <a:pPr algn="ctr"/>
            <a:t>#DIV/0!</a:t>
          </a:fld>
          <a:endParaRPr lang="fr-FR" sz="1100" b="1" i="0" u="none" strike="noStrike">
            <a:solidFill>
              <a:schemeClr val="bg1"/>
            </a:solidFill>
            <a:latin typeface="Calibri"/>
          </a:endParaRPr>
        </a:p>
      </xdr:txBody>
    </xdr:sp>
    <xdr:clientData/>
  </xdr:twoCellAnchor>
  <xdr:twoCellAnchor editAs="oneCell">
    <xdr:from>
      <xdr:col>3</xdr:col>
      <xdr:colOff>881708</xdr:colOff>
      <xdr:row>290</xdr:row>
      <xdr:rowOff>508118</xdr:rowOff>
    </xdr:from>
    <xdr:to>
      <xdr:col>4</xdr:col>
      <xdr:colOff>415688</xdr:colOff>
      <xdr:row>290</xdr:row>
      <xdr:rowOff>842077</xdr:rowOff>
    </xdr:to>
    <xdr:sp macro="" textlink="'DONNEES GENERIQUES A REMPLIR'!H270">
      <xdr:nvSpPr>
        <xdr:cNvPr id="588" name="ZoneTexte 587">
          <a:extLst>
            <a:ext uri="{FF2B5EF4-FFF2-40B4-BE49-F238E27FC236}">
              <a16:creationId xmlns:a16="http://schemas.microsoft.com/office/drawing/2014/main" id="{00000000-0008-0000-0400-00004C020000}"/>
            </a:ext>
          </a:extLst>
        </xdr:cNvPr>
        <xdr:cNvSpPr txBox="1"/>
      </xdr:nvSpPr>
      <xdr:spPr>
        <a:xfrm>
          <a:off x="4525631" y="202027810"/>
          <a:ext cx="725826"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E1CC6E4-D145-F94E-907A-793E40D323BB}"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xdr:from>
      <xdr:col>2</xdr:col>
      <xdr:colOff>180975</xdr:colOff>
      <xdr:row>291</xdr:row>
      <xdr:rowOff>771525</xdr:rowOff>
    </xdr:from>
    <xdr:to>
      <xdr:col>2</xdr:col>
      <xdr:colOff>1017034</xdr:colOff>
      <xdr:row>291</xdr:row>
      <xdr:rowOff>1057326</xdr:rowOff>
    </xdr:to>
    <xdr:sp macro="" textlink="'DONNEES FOCUS A REMPLIR'!G17">
      <xdr:nvSpPr>
        <xdr:cNvPr id="591" name="ZoneTexte 590">
          <a:extLst>
            <a:ext uri="{FF2B5EF4-FFF2-40B4-BE49-F238E27FC236}">
              <a16:creationId xmlns:a16="http://schemas.microsoft.com/office/drawing/2014/main" id="{00000000-0008-0000-0400-00004F020000}"/>
            </a:ext>
          </a:extLst>
        </xdr:cNvPr>
        <xdr:cNvSpPr txBox="1"/>
      </xdr:nvSpPr>
      <xdr:spPr>
        <a:xfrm>
          <a:off x="2555875" y="1027144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813836</xdr:colOff>
      <xdr:row>291</xdr:row>
      <xdr:rowOff>487889</xdr:rowOff>
    </xdr:from>
    <xdr:to>
      <xdr:col>3</xdr:col>
      <xdr:colOff>249413</xdr:colOff>
      <xdr:row>291</xdr:row>
      <xdr:rowOff>821848</xdr:rowOff>
    </xdr:to>
    <xdr:sp macro="" textlink="'DONNEES GENERIQUES A REMPLIR'!G271">
      <xdr:nvSpPr>
        <xdr:cNvPr id="594" name="ZoneTexte 593">
          <a:extLst>
            <a:ext uri="{FF2B5EF4-FFF2-40B4-BE49-F238E27FC236}">
              <a16:creationId xmlns:a16="http://schemas.microsoft.com/office/drawing/2014/main" id="{00000000-0008-0000-0400-000052020000}"/>
            </a:ext>
          </a:extLst>
        </xdr:cNvPr>
        <xdr:cNvSpPr txBox="1"/>
      </xdr:nvSpPr>
      <xdr:spPr>
        <a:xfrm>
          <a:off x="3187759" y="203316658"/>
          <a:ext cx="705577"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7DBC71E-ADAE-524B-9D30-97374FEF31D1}" type="TxLink">
            <a:rPr lang="uk-UA" sz="1100" b="1" i="0" u="none" strike="noStrike">
              <a:solidFill>
                <a:schemeClr val="bg1"/>
              </a:solidFill>
              <a:latin typeface="Calibri"/>
              <a:ea typeface="Calibri"/>
              <a:cs typeface="Calibri"/>
            </a:rPr>
            <a:pPr algn="ctr"/>
            <a:t>#DIV/0!</a:t>
          </a:fld>
          <a:endParaRPr lang="fr-FR" sz="1100" b="1" i="0" u="none" strike="noStrike">
            <a:solidFill>
              <a:schemeClr val="bg1"/>
            </a:solidFill>
            <a:latin typeface="Calibri"/>
          </a:endParaRPr>
        </a:p>
      </xdr:txBody>
    </xdr:sp>
    <xdr:clientData/>
  </xdr:twoCellAnchor>
  <xdr:twoCellAnchor editAs="oneCell">
    <xdr:from>
      <xdr:col>3</xdr:col>
      <xdr:colOff>874813</xdr:colOff>
      <xdr:row>291</xdr:row>
      <xdr:rowOff>468351</xdr:rowOff>
    </xdr:from>
    <xdr:to>
      <xdr:col>4</xdr:col>
      <xdr:colOff>408793</xdr:colOff>
      <xdr:row>291</xdr:row>
      <xdr:rowOff>802310</xdr:rowOff>
    </xdr:to>
    <xdr:sp macro="" textlink="'DONNEES GENERIQUES A REMPLIR'!H271">
      <xdr:nvSpPr>
        <xdr:cNvPr id="595" name="ZoneTexte 594">
          <a:extLst>
            <a:ext uri="{FF2B5EF4-FFF2-40B4-BE49-F238E27FC236}">
              <a16:creationId xmlns:a16="http://schemas.microsoft.com/office/drawing/2014/main" id="{00000000-0008-0000-0400-000053020000}"/>
            </a:ext>
          </a:extLst>
        </xdr:cNvPr>
        <xdr:cNvSpPr txBox="1"/>
      </xdr:nvSpPr>
      <xdr:spPr>
        <a:xfrm>
          <a:off x="4518736" y="203297120"/>
          <a:ext cx="725826"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AFC7F7D-ECD1-F147-B700-F20EE0C741D6}"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xdr:from>
      <xdr:col>2</xdr:col>
      <xdr:colOff>20916</xdr:colOff>
      <xdr:row>142</xdr:row>
      <xdr:rowOff>274869</xdr:rowOff>
    </xdr:from>
    <xdr:to>
      <xdr:col>4</xdr:col>
      <xdr:colOff>287111</xdr:colOff>
      <xdr:row>143</xdr:row>
      <xdr:rowOff>2720</xdr:rowOff>
    </xdr:to>
    <xdr:grpSp>
      <xdr:nvGrpSpPr>
        <xdr:cNvPr id="2" name="Groupe 1">
          <a:extLst>
            <a:ext uri="{FF2B5EF4-FFF2-40B4-BE49-F238E27FC236}">
              <a16:creationId xmlns:a16="http://schemas.microsoft.com/office/drawing/2014/main" id="{00000000-0008-0000-0400-000002000000}"/>
            </a:ext>
          </a:extLst>
        </xdr:cNvPr>
        <xdr:cNvGrpSpPr/>
      </xdr:nvGrpSpPr>
      <xdr:grpSpPr>
        <a:xfrm>
          <a:off x="2099098" y="54757869"/>
          <a:ext cx="2430968" cy="1009396"/>
          <a:chOff x="2154516" y="54944905"/>
          <a:chExt cx="2496777" cy="1002470"/>
        </a:xfrm>
      </xdr:grpSpPr>
      <xdr:pic>
        <xdr:nvPicPr>
          <xdr:cNvPr id="578" name="Image 577">
            <a:extLst>
              <a:ext uri="{FF2B5EF4-FFF2-40B4-BE49-F238E27FC236}">
                <a16:creationId xmlns:a16="http://schemas.microsoft.com/office/drawing/2014/main" id="{00000000-0008-0000-0400-000042020000}"/>
              </a:ext>
            </a:extLst>
          </xdr:cNvPr>
          <xdr:cNvPicPr>
            <a:picLocks noChangeAspect="1"/>
          </xdr:cNvPicPr>
        </xdr:nvPicPr>
        <xdr:blipFill rotWithShape="1">
          <a:blip xmlns:r="http://schemas.openxmlformats.org/officeDocument/2006/relationships" r:embed="rId7"/>
          <a:srcRect b="68240"/>
          <a:stretch/>
        </xdr:blipFill>
        <xdr:spPr>
          <a:xfrm>
            <a:off x="2154516" y="54944905"/>
            <a:ext cx="2496777" cy="1002470"/>
          </a:xfrm>
          <a:prstGeom prst="rect">
            <a:avLst/>
          </a:prstGeom>
        </xdr:spPr>
      </xdr:pic>
      <xdr:sp macro="" textlink="'DONNEES GENERIQUES A REMPLIR'!$E$11">
        <xdr:nvSpPr>
          <xdr:cNvPr id="22" name="ZoneTexte 21">
            <a:extLst>
              <a:ext uri="{FF2B5EF4-FFF2-40B4-BE49-F238E27FC236}">
                <a16:creationId xmlns:a16="http://schemas.microsoft.com/office/drawing/2014/main" id="{00000000-0008-0000-0400-000016000000}"/>
              </a:ext>
            </a:extLst>
          </xdr:cNvPr>
          <xdr:cNvSpPr txBox="1"/>
        </xdr:nvSpPr>
        <xdr:spPr>
          <a:xfrm>
            <a:off x="3888871" y="55099297"/>
            <a:ext cx="32910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E0D3D03-5140-8840-9E31-8C8816F2FB07}"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D$11">
        <xdr:nvSpPr>
          <xdr:cNvPr id="23" name="ZoneTexte 22">
            <a:extLst>
              <a:ext uri="{FF2B5EF4-FFF2-40B4-BE49-F238E27FC236}">
                <a16:creationId xmlns:a16="http://schemas.microsoft.com/office/drawing/2014/main" id="{00000000-0008-0000-0400-000017000000}"/>
              </a:ext>
            </a:extLst>
          </xdr:cNvPr>
          <xdr:cNvSpPr txBox="1"/>
        </xdr:nvSpPr>
        <xdr:spPr>
          <a:xfrm>
            <a:off x="2662756" y="55099602"/>
            <a:ext cx="32910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5D4B5A6-AF3A-7543-BE99-AFC50241A292}"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H$11">
        <xdr:nvSpPr>
          <xdr:cNvPr id="24" name="ZoneTexte 23">
            <a:extLst>
              <a:ext uri="{FF2B5EF4-FFF2-40B4-BE49-F238E27FC236}">
                <a16:creationId xmlns:a16="http://schemas.microsoft.com/office/drawing/2014/main" id="{00000000-0008-0000-0400-000018000000}"/>
              </a:ext>
            </a:extLst>
          </xdr:cNvPr>
          <xdr:cNvSpPr txBox="1"/>
        </xdr:nvSpPr>
        <xdr:spPr>
          <a:xfrm>
            <a:off x="3776367" y="55256804"/>
            <a:ext cx="589793"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75DBBD5-D20E-784B-BF4D-0A26D500EAF8}" type="TxLink">
              <a:rPr lang="en-US" sz="1100" b="1" i="0" u="none" strike="noStrike">
                <a:solidFill>
                  <a:schemeClr val="bg1"/>
                </a:solidFill>
                <a:latin typeface="Calibri"/>
              </a:rPr>
              <a:pPr algn="ctr"/>
              <a:t>#DIV/0!</a:t>
            </a:fld>
            <a:endParaRPr lang="fr-FR" sz="1200" b="1" i="0" u="none" strike="noStrike">
              <a:solidFill>
                <a:schemeClr val="bg1"/>
              </a:solidFill>
              <a:latin typeface="Calibri"/>
            </a:endParaRPr>
          </a:p>
        </xdr:txBody>
      </xdr:sp>
      <xdr:sp macro="" textlink="'DONNEES GENERIQUES A REMPLIR'!$G$11">
        <xdr:nvSpPr>
          <xdr:cNvPr id="25" name="ZoneTexte 24">
            <a:extLst>
              <a:ext uri="{FF2B5EF4-FFF2-40B4-BE49-F238E27FC236}">
                <a16:creationId xmlns:a16="http://schemas.microsoft.com/office/drawing/2014/main" id="{00000000-0008-0000-0400-000019000000}"/>
              </a:ext>
            </a:extLst>
          </xdr:cNvPr>
          <xdr:cNvSpPr txBox="1"/>
        </xdr:nvSpPr>
        <xdr:spPr>
          <a:xfrm>
            <a:off x="2560664" y="55247035"/>
            <a:ext cx="540534"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0E6CB3B-623A-824B-807D-A4C9E60B5A2D}" type="TxLink">
              <a:rPr lang="en-US" sz="1100" b="1" i="0" u="none" strike="noStrike">
                <a:solidFill>
                  <a:schemeClr val="bg1"/>
                </a:solidFill>
                <a:latin typeface="Calibri"/>
              </a:rPr>
              <a:pPr algn="ctr"/>
              <a:t>#DIV/0!</a:t>
            </a:fld>
            <a:endParaRPr lang="fr-FR" sz="1200" b="1" i="0" u="none" strike="noStrike">
              <a:solidFill>
                <a:schemeClr val="bg1"/>
              </a:solidFill>
              <a:latin typeface="Calibri"/>
            </a:endParaRPr>
          </a:p>
        </xdr:txBody>
      </xdr:sp>
    </xdr:grpSp>
    <xdr:clientData/>
  </xdr:twoCellAnchor>
  <xdr:twoCellAnchor>
    <xdr:from>
      <xdr:col>2</xdr:col>
      <xdr:colOff>20916</xdr:colOff>
      <xdr:row>144</xdr:row>
      <xdr:rowOff>13612</xdr:rowOff>
    </xdr:from>
    <xdr:to>
      <xdr:col>4</xdr:col>
      <xdr:colOff>287111</xdr:colOff>
      <xdr:row>145</xdr:row>
      <xdr:rowOff>27214</xdr:rowOff>
    </xdr:to>
    <xdr:grpSp>
      <xdr:nvGrpSpPr>
        <xdr:cNvPr id="10" name="Groupe 9">
          <a:extLst>
            <a:ext uri="{FF2B5EF4-FFF2-40B4-BE49-F238E27FC236}">
              <a16:creationId xmlns:a16="http://schemas.microsoft.com/office/drawing/2014/main" id="{00000000-0008-0000-0400-00000A000000}"/>
            </a:ext>
          </a:extLst>
        </xdr:cNvPr>
        <xdr:cNvGrpSpPr/>
      </xdr:nvGrpSpPr>
      <xdr:grpSpPr>
        <a:xfrm>
          <a:off x="2099098" y="55882067"/>
          <a:ext cx="2430968" cy="1000738"/>
          <a:chOff x="2154516" y="56055248"/>
          <a:chExt cx="2496777" cy="1011130"/>
        </a:xfrm>
      </xdr:grpSpPr>
      <xdr:pic>
        <xdr:nvPicPr>
          <xdr:cNvPr id="127" name="Image 126">
            <a:extLst>
              <a:ext uri="{FF2B5EF4-FFF2-40B4-BE49-F238E27FC236}">
                <a16:creationId xmlns:a16="http://schemas.microsoft.com/office/drawing/2014/main" id="{00000000-0008-0000-0400-00007F000000}"/>
              </a:ext>
            </a:extLst>
          </xdr:cNvPr>
          <xdr:cNvPicPr>
            <a:picLocks noChangeAspect="1"/>
          </xdr:cNvPicPr>
        </xdr:nvPicPr>
        <xdr:blipFill rotWithShape="1">
          <a:blip xmlns:r="http://schemas.openxmlformats.org/officeDocument/2006/relationships" r:embed="rId7"/>
          <a:srcRect b="68240"/>
          <a:stretch/>
        </xdr:blipFill>
        <xdr:spPr>
          <a:xfrm>
            <a:off x="2154516" y="56055248"/>
            <a:ext cx="2496777" cy="1011130"/>
          </a:xfrm>
          <a:prstGeom prst="rect">
            <a:avLst/>
          </a:prstGeom>
        </xdr:spPr>
      </xdr:pic>
      <xdr:sp macro="" textlink="'DONNEES GENERIQUES A REMPLIR'!$E$12">
        <xdr:nvSpPr>
          <xdr:cNvPr id="46" name="ZoneTexte 45">
            <a:extLst>
              <a:ext uri="{FF2B5EF4-FFF2-40B4-BE49-F238E27FC236}">
                <a16:creationId xmlns:a16="http://schemas.microsoft.com/office/drawing/2014/main" id="{00000000-0008-0000-0400-00002E000000}"/>
              </a:ext>
            </a:extLst>
          </xdr:cNvPr>
          <xdr:cNvSpPr txBox="1"/>
        </xdr:nvSpPr>
        <xdr:spPr>
          <a:xfrm>
            <a:off x="3821705" y="56350762"/>
            <a:ext cx="4655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C79E3E9-3DD8-884E-BAAC-D813A213A195}"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D$12">
        <xdr:nvSpPr>
          <xdr:cNvPr id="47" name="ZoneTexte 46">
            <a:extLst>
              <a:ext uri="{FF2B5EF4-FFF2-40B4-BE49-F238E27FC236}">
                <a16:creationId xmlns:a16="http://schemas.microsoft.com/office/drawing/2014/main" id="{00000000-0008-0000-0400-00002F000000}"/>
              </a:ext>
            </a:extLst>
          </xdr:cNvPr>
          <xdr:cNvSpPr txBox="1"/>
        </xdr:nvSpPr>
        <xdr:spPr>
          <a:xfrm>
            <a:off x="2593625" y="56341237"/>
            <a:ext cx="465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F435DDE-B512-0441-A601-B4C5EDD1F9FC}"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H$12">
        <xdr:nvSpPr>
          <xdr:cNvPr id="48" name="ZoneTexte 47">
            <a:extLst>
              <a:ext uri="{FF2B5EF4-FFF2-40B4-BE49-F238E27FC236}">
                <a16:creationId xmlns:a16="http://schemas.microsoft.com/office/drawing/2014/main" id="{00000000-0008-0000-0400-000030000000}"/>
              </a:ext>
            </a:extLst>
          </xdr:cNvPr>
          <xdr:cNvSpPr txBox="1"/>
        </xdr:nvSpPr>
        <xdr:spPr>
          <a:xfrm>
            <a:off x="3799144" y="56196385"/>
            <a:ext cx="5181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16967C83-4B78-C744-A4B8-98C19798A598}" type="TxLink">
              <a:rPr lang="en-US" sz="1100" b="1" i="0" u="none" strike="noStrike">
                <a:solidFill>
                  <a:schemeClr val="bg1"/>
                </a:solidFill>
                <a:latin typeface="Calibri"/>
                <a:ea typeface="+mn-ea"/>
                <a:cs typeface="+mn-cs"/>
              </a:rPr>
              <a:pPr marL="0" indent="0" algn="ctr"/>
              <a:t>#DIV/0!</a:t>
            </a:fld>
            <a:endParaRPr lang="fr-FR" sz="1100" b="1" i="0" u="none" strike="noStrike">
              <a:solidFill>
                <a:schemeClr val="bg1"/>
              </a:solidFill>
              <a:latin typeface="Calibri"/>
              <a:ea typeface="+mn-ea"/>
              <a:cs typeface="+mn-cs"/>
            </a:endParaRPr>
          </a:p>
        </xdr:txBody>
      </xdr:sp>
      <xdr:sp macro="" textlink="'DONNEES GENERIQUES A REMPLIR'!$G$12">
        <xdr:nvSpPr>
          <xdr:cNvPr id="49" name="ZoneTexte 48">
            <a:extLst>
              <a:ext uri="{FF2B5EF4-FFF2-40B4-BE49-F238E27FC236}">
                <a16:creationId xmlns:a16="http://schemas.microsoft.com/office/drawing/2014/main" id="{00000000-0008-0000-0400-000031000000}"/>
              </a:ext>
            </a:extLst>
          </xdr:cNvPr>
          <xdr:cNvSpPr txBox="1"/>
        </xdr:nvSpPr>
        <xdr:spPr>
          <a:xfrm>
            <a:off x="2587304" y="56196385"/>
            <a:ext cx="4807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581DCCF-911E-B044-9A2F-A185BD6C7703}" type="TxLink">
              <a:rPr lang="en-US" sz="1100" b="1" i="0" u="none" strike="noStrike">
                <a:solidFill>
                  <a:schemeClr val="bg1"/>
                </a:solidFill>
                <a:latin typeface="Calibri"/>
                <a:ea typeface="+mn-ea"/>
                <a:cs typeface="+mn-cs"/>
              </a:rPr>
              <a:pPr marL="0" indent="0" algn="ctr"/>
              <a:t>#DIV/0!</a:t>
            </a:fld>
            <a:endParaRPr lang="fr-FR" sz="1100" b="1" i="0" u="none" strike="noStrike">
              <a:solidFill>
                <a:schemeClr val="bg1"/>
              </a:solidFill>
              <a:latin typeface="Calibri"/>
              <a:ea typeface="+mn-ea"/>
              <a:cs typeface="+mn-cs"/>
            </a:endParaRPr>
          </a:p>
        </xdr:txBody>
      </xdr:sp>
    </xdr:grpSp>
    <xdr:clientData/>
  </xdr:twoCellAnchor>
  <xdr:twoCellAnchor>
    <xdr:from>
      <xdr:col>5</xdr:col>
      <xdr:colOff>447040</xdr:colOff>
      <xdr:row>203</xdr:row>
      <xdr:rowOff>264160</xdr:rowOff>
    </xdr:from>
    <xdr:to>
      <xdr:col>5</xdr:col>
      <xdr:colOff>628015</xdr:colOff>
      <xdr:row>203</xdr:row>
      <xdr:rowOff>435610</xdr:rowOff>
    </xdr:to>
    <xdr:sp macro="" textlink="">
      <xdr:nvSpPr>
        <xdr:cNvPr id="181" name="Plus 180">
          <a:extLst>
            <a:ext uri="{FF2B5EF4-FFF2-40B4-BE49-F238E27FC236}">
              <a16:creationId xmlns:a16="http://schemas.microsoft.com/office/drawing/2014/main" id="{00000000-0008-0000-0400-0000B5000000}"/>
            </a:ext>
          </a:extLst>
        </xdr:cNvPr>
        <xdr:cNvSpPr/>
      </xdr:nvSpPr>
      <xdr:spPr>
        <a:xfrm>
          <a:off x="6502400" y="80507840"/>
          <a:ext cx="180975" cy="171450"/>
        </a:xfrm>
        <a:prstGeom prst="mathPlus">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53341</xdr:colOff>
      <xdr:row>147</xdr:row>
      <xdr:rowOff>201295</xdr:rowOff>
    </xdr:from>
    <xdr:to>
      <xdr:col>5</xdr:col>
      <xdr:colOff>2106707</xdr:colOff>
      <xdr:row>147</xdr:row>
      <xdr:rowOff>2477770</xdr:rowOff>
    </xdr:to>
    <xdr:graphicFrame macro="">
      <xdr:nvGraphicFramePr>
        <xdr:cNvPr id="193" name="Graphique 192">
          <a:extLst>
            <a:ext uri="{FF2B5EF4-FFF2-40B4-BE49-F238E27FC236}">
              <a16:creationId xmlns:a16="http://schemas.microsoft.com/office/drawing/2014/main" id="{00000000-0008-0000-0400-0000C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0</xdr:col>
      <xdr:colOff>58420</xdr:colOff>
      <xdr:row>148</xdr:row>
      <xdr:rowOff>0</xdr:rowOff>
    </xdr:from>
    <xdr:to>
      <xdr:col>5</xdr:col>
      <xdr:colOff>2117912</xdr:colOff>
      <xdr:row>148</xdr:row>
      <xdr:rowOff>2276475</xdr:rowOff>
    </xdr:to>
    <xdr:graphicFrame macro="">
      <xdr:nvGraphicFramePr>
        <xdr:cNvPr id="194" name="Graphique 193">
          <a:extLst>
            <a:ext uri="{FF2B5EF4-FFF2-40B4-BE49-F238E27FC236}">
              <a16:creationId xmlns:a16="http://schemas.microsoft.com/office/drawing/2014/main" id="{00000000-0008-0000-0400-0000C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0</xdr:col>
      <xdr:colOff>50800</xdr:colOff>
      <xdr:row>155</xdr:row>
      <xdr:rowOff>20320</xdr:rowOff>
    </xdr:from>
    <xdr:to>
      <xdr:col>5</xdr:col>
      <xdr:colOff>2244437</xdr:colOff>
      <xdr:row>156</xdr:row>
      <xdr:rowOff>10792</xdr:rowOff>
    </xdr:to>
    <xdr:graphicFrame macro="">
      <xdr:nvGraphicFramePr>
        <xdr:cNvPr id="195" name="Graphique 194">
          <a:extLst>
            <a:ext uri="{FF2B5EF4-FFF2-40B4-BE49-F238E27FC236}">
              <a16:creationId xmlns:a16="http://schemas.microsoft.com/office/drawing/2014/main" id="{00000000-0008-0000-0400-0000C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0</xdr:col>
      <xdr:colOff>50800</xdr:colOff>
      <xdr:row>157</xdr:row>
      <xdr:rowOff>204105</xdr:rowOff>
    </xdr:from>
    <xdr:to>
      <xdr:col>5</xdr:col>
      <xdr:colOff>2151530</xdr:colOff>
      <xdr:row>158</xdr:row>
      <xdr:rowOff>31293</xdr:rowOff>
    </xdr:to>
    <xdr:graphicFrame macro="">
      <xdr:nvGraphicFramePr>
        <xdr:cNvPr id="196" name="Graphique 195">
          <a:extLst>
            <a:ext uri="{FF2B5EF4-FFF2-40B4-BE49-F238E27FC236}">
              <a16:creationId xmlns:a16="http://schemas.microsoft.com/office/drawing/2014/main" id="{00000000-0008-0000-0400-0000C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231913</xdr:colOff>
      <xdr:row>182</xdr:row>
      <xdr:rowOff>115956</xdr:rowOff>
    </xdr:from>
    <xdr:to>
      <xdr:col>4</xdr:col>
      <xdr:colOff>960783</xdr:colOff>
      <xdr:row>183</xdr:row>
      <xdr:rowOff>5255</xdr:rowOff>
    </xdr:to>
    <xdr:grpSp>
      <xdr:nvGrpSpPr>
        <xdr:cNvPr id="21" name="Groupe 20">
          <a:extLst>
            <a:ext uri="{FF2B5EF4-FFF2-40B4-BE49-F238E27FC236}">
              <a16:creationId xmlns:a16="http://schemas.microsoft.com/office/drawing/2014/main" id="{00000000-0008-0000-0400-000015000000}"/>
            </a:ext>
          </a:extLst>
        </xdr:cNvPr>
        <xdr:cNvGrpSpPr/>
      </xdr:nvGrpSpPr>
      <xdr:grpSpPr>
        <a:xfrm>
          <a:off x="3418458" y="92006229"/>
          <a:ext cx="1785280" cy="1170844"/>
          <a:chOff x="3515440" y="92137847"/>
          <a:chExt cx="1809525" cy="1163917"/>
        </a:xfrm>
      </xdr:grpSpPr>
      <xdr:pic>
        <xdr:nvPicPr>
          <xdr:cNvPr id="625" name="Image 624">
            <a:extLst>
              <a:ext uri="{FF2B5EF4-FFF2-40B4-BE49-F238E27FC236}">
                <a16:creationId xmlns:a16="http://schemas.microsoft.com/office/drawing/2014/main" id="{00000000-0008-0000-0400-000071020000}"/>
              </a:ext>
            </a:extLst>
          </xdr:cNvPr>
          <xdr:cNvPicPr>
            <a:picLocks noChangeAspect="1"/>
          </xdr:cNvPicPr>
        </xdr:nvPicPr>
        <xdr:blipFill rotWithShape="1">
          <a:blip xmlns:r="http://schemas.openxmlformats.org/officeDocument/2006/relationships" r:embed="rId8"/>
          <a:srcRect l="6497" t="18880" r="5787" b="37343"/>
          <a:stretch/>
        </xdr:blipFill>
        <xdr:spPr>
          <a:xfrm>
            <a:off x="3515440" y="92137847"/>
            <a:ext cx="1809525" cy="1163917"/>
          </a:xfrm>
          <a:prstGeom prst="rect">
            <a:avLst/>
          </a:prstGeom>
        </xdr:spPr>
      </xdr:pic>
      <xdr:sp macro="" textlink="'DONNEES GENERIQUES A REMPLIR'!$H$74">
        <xdr:nvSpPr>
          <xdr:cNvPr id="267" name="ZoneTexte 266">
            <a:extLst>
              <a:ext uri="{FF2B5EF4-FFF2-40B4-BE49-F238E27FC236}">
                <a16:creationId xmlns:a16="http://schemas.microsoft.com/office/drawing/2014/main" id="{00000000-0008-0000-0400-00000B010000}"/>
              </a:ext>
            </a:extLst>
          </xdr:cNvPr>
          <xdr:cNvSpPr txBox="1"/>
        </xdr:nvSpPr>
        <xdr:spPr>
          <a:xfrm>
            <a:off x="4516129" y="92472417"/>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5B4B167-9DCD-334C-AA17-D703058567A2}"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74">
        <xdr:nvSpPr>
          <xdr:cNvPr id="268" name="ZoneTexte 267">
            <a:extLst>
              <a:ext uri="{FF2B5EF4-FFF2-40B4-BE49-F238E27FC236}">
                <a16:creationId xmlns:a16="http://schemas.microsoft.com/office/drawing/2014/main" id="{00000000-0008-0000-0400-00000C010000}"/>
              </a:ext>
            </a:extLst>
          </xdr:cNvPr>
          <xdr:cNvSpPr txBox="1"/>
        </xdr:nvSpPr>
        <xdr:spPr>
          <a:xfrm>
            <a:off x="3640298" y="9249195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010CE96-9502-3042-8593-E9ED7230FDDA}"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xdr:from>
      <xdr:col>3</xdr:col>
      <xdr:colOff>215347</xdr:colOff>
      <xdr:row>183</xdr:row>
      <xdr:rowOff>140797</xdr:rowOff>
    </xdr:from>
    <xdr:to>
      <xdr:col>4</xdr:col>
      <xdr:colOff>952500</xdr:colOff>
      <xdr:row>183</xdr:row>
      <xdr:rowOff>1266299</xdr:rowOff>
    </xdr:to>
    <xdr:grpSp>
      <xdr:nvGrpSpPr>
        <xdr:cNvPr id="28" name="Groupe 27">
          <a:extLst>
            <a:ext uri="{FF2B5EF4-FFF2-40B4-BE49-F238E27FC236}">
              <a16:creationId xmlns:a16="http://schemas.microsoft.com/office/drawing/2014/main" id="{00000000-0008-0000-0400-00001C000000}"/>
            </a:ext>
          </a:extLst>
        </xdr:cNvPr>
        <xdr:cNvGrpSpPr/>
      </xdr:nvGrpSpPr>
      <xdr:grpSpPr>
        <a:xfrm>
          <a:off x="3401892" y="93312615"/>
          <a:ext cx="1793563" cy="1125502"/>
          <a:chOff x="3498874" y="93437306"/>
          <a:chExt cx="1817808" cy="1125502"/>
        </a:xfrm>
      </xdr:grpSpPr>
      <xdr:pic>
        <xdr:nvPicPr>
          <xdr:cNvPr id="146" name="Image 145">
            <a:extLst>
              <a:ext uri="{FF2B5EF4-FFF2-40B4-BE49-F238E27FC236}">
                <a16:creationId xmlns:a16="http://schemas.microsoft.com/office/drawing/2014/main" id="{00000000-0008-0000-0400-000092000000}"/>
              </a:ext>
            </a:extLst>
          </xdr:cNvPr>
          <xdr:cNvPicPr>
            <a:picLocks noChangeAspect="1"/>
          </xdr:cNvPicPr>
        </xdr:nvPicPr>
        <xdr:blipFill rotWithShape="1">
          <a:blip xmlns:r="http://schemas.openxmlformats.org/officeDocument/2006/relationships" r:embed="rId10"/>
          <a:srcRect l="6804" t="20857" r="7953" b="38045"/>
          <a:stretch/>
        </xdr:blipFill>
        <xdr:spPr>
          <a:xfrm>
            <a:off x="3498874" y="93437306"/>
            <a:ext cx="1817808" cy="1125502"/>
          </a:xfrm>
          <a:prstGeom prst="rect">
            <a:avLst/>
          </a:prstGeom>
        </xdr:spPr>
      </xdr:pic>
      <xdr:sp macro="" textlink="'DONNEES GENERIQUES A REMPLIR'!$H$75">
        <xdr:nvSpPr>
          <xdr:cNvPr id="275" name="ZoneTexte 274">
            <a:extLst>
              <a:ext uri="{FF2B5EF4-FFF2-40B4-BE49-F238E27FC236}">
                <a16:creationId xmlns:a16="http://schemas.microsoft.com/office/drawing/2014/main" id="{00000000-0008-0000-0400-000013010000}"/>
              </a:ext>
            </a:extLst>
          </xdr:cNvPr>
          <xdr:cNvSpPr txBox="1"/>
        </xdr:nvSpPr>
        <xdr:spPr>
          <a:xfrm>
            <a:off x="4576016" y="94275185"/>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228C488-EE29-7948-AABB-7C333E2B2C0F}"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75">
        <xdr:nvSpPr>
          <xdr:cNvPr id="276" name="ZoneTexte 275">
            <a:extLst>
              <a:ext uri="{FF2B5EF4-FFF2-40B4-BE49-F238E27FC236}">
                <a16:creationId xmlns:a16="http://schemas.microsoft.com/office/drawing/2014/main" id="{00000000-0008-0000-0400-000014010000}"/>
              </a:ext>
            </a:extLst>
          </xdr:cNvPr>
          <xdr:cNvSpPr txBox="1"/>
        </xdr:nvSpPr>
        <xdr:spPr>
          <a:xfrm>
            <a:off x="3679151" y="9426541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BD47918-CBD0-5840-972E-6FF031A82012}"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51525</xdr:colOff>
      <xdr:row>177</xdr:row>
      <xdr:rowOff>463726</xdr:rowOff>
    </xdr:from>
    <xdr:to>
      <xdr:col>5</xdr:col>
      <xdr:colOff>2073089</xdr:colOff>
      <xdr:row>178</xdr:row>
      <xdr:rowOff>280302</xdr:rowOff>
    </xdr:to>
    <xdr:graphicFrame macro="">
      <xdr:nvGraphicFramePr>
        <xdr:cNvPr id="36" name="Graphique 4">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0</xdr:col>
      <xdr:colOff>502014</xdr:colOff>
      <xdr:row>166</xdr:row>
      <xdr:rowOff>890445</xdr:rowOff>
    </xdr:from>
    <xdr:to>
      <xdr:col>1</xdr:col>
      <xdr:colOff>452475</xdr:colOff>
      <xdr:row>167</xdr:row>
      <xdr:rowOff>799</xdr:rowOff>
    </xdr:to>
    <xdr:grpSp>
      <xdr:nvGrpSpPr>
        <xdr:cNvPr id="163" name="Groupe 162">
          <a:extLst>
            <a:ext uri="{FF2B5EF4-FFF2-40B4-BE49-F238E27FC236}">
              <a16:creationId xmlns:a16="http://schemas.microsoft.com/office/drawing/2014/main" id="{00000000-0008-0000-0400-0000A3000000}"/>
            </a:ext>
          </a:extLst>
        </xdr:cNvPr>
        <xdr:cNvGrpSpPr/>
      </xdr:nvGrpSpPr>
      <xdr:grpSpPr>
        <a:xfrm>
          <a:off x="502014" y="79445718"/>
          <a:ext cx="972234" cy="755581"/>
          <a:chOff x="2995980" y="26060400"/>
          <a:chExt cx="927652" cy="752475"/>
        </a:xfrm>
      </xdr:grpSpPr>
      <xdr:sp macro="" textlink="">
        <xdr:nvSpPr>
          <xdr:cNvPr id="164" name="ZoneTexte 163">
            <a:extLst>
              <a:ext uri="{FF2B5EF4-FFF2-40B4-BE49-F238E27FC236}">
                <a16:creationId xmlns:a16="http://schemas.microsoft.com/office/drawing/2014/main" id="{00000000-0008-0000-0400-0000A4000000}"/>
              </a:ext>
            </a:extLst>
          </xdr:cNvPr>
          <xdr:cNvSpPr txBox="1"/>
        </xdr:nvSpPr>
        <xdr:spPr>
          <a:xfrm>
            <a:off x="3542633" y="26155114"/>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sp macro="" textlink="">
        <xdr:nvSpPr>
          <xdr:cNvPr id="166" name="ZoneTexte 165">
            <a:extLst>
              <a:ext uri="{FF2B5EF4-FFF2-40B4-BE49-F238E27FC236}">
                <a16:creationId xmlns:a16="http://schemas.microsoft.com/office/drawing/2014/main" id="{00000000-0008-0000-0400-0000A6000000}"/>
              </a:ext>
            </a:extLst>
          </xdr:cNvPr>
          <xdr:cNvSpPr txBox="1"/>
        </xdr:nvSpPr>
        <xdr:spPr>
          <a:xfrm>
            <a:off x="2995980" y="26155114"/>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xnSp macro="">
        <xdr:nvCxnSpPr>
          <xdr:cNvPr id="167" name="Connecteur droit 166">
            <a:extLst>
              <a:ext uri="{FF2B5EF4-FFF2-40B4-BE49-F238E27FC236}">
                <a16:creationId xmlns:a16="http://schemas.microsoft.com/office/drawing/2014/main" id="{00000000-0008-0000-0400-0000A7000000}"/>
              </a:ext>
            </a:extLst>
          </xdr:cNvPr>
          <xdr:cNvCxnSpPr/>
        </xdr:nvCxnSpPr>
        <xdr:spPr>
          <a:xfrm flipH="1">
            <a:off x="3439258" y="26060400"/>
            <a:ext cx="952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76240</xdr:colOff>
      <xdr:row>164</xdr:row>
      <xdr:rowOff>952500</xdr:rowOff>
    </xdr:from>
    <xdr:to>
      <xdr:col>1</xdr:col>
      <xdr:colOff>430025</xdr:colOff>
      <xdr:row>164</xdr:row>
      <xdr:rowOff>1234424</xdr:rowOff>
    </xdr:to>
    <xdr:sp macro="" textlink="">
      <xdr:nvSpPr>
        <xdr:cNvPr id="182" name="ZoneTexte 181">
          <a:extLst>
            <a:ext uri="{FF2B5EF4-FFF2-40B4-BE49-F238E27FC236}">
              <a16:creationId xmlns:a16="http://schemas.microsoft.com/office/drawing/2014/main" id="{00000000-0008-0000-0400-0000B6000000}"/>
            </a:ext>
          </a:extLst>
        </xdr:cNvPr>
        <xdr:cNvSpPr txBox="1"/>
      </xdr:nvSpPr>
      <xdr:spPr>
        <a:xfrm>
          <a:off x="1107181" y="76704265"/>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0</xdr:col>
      <xdr:colOff>527050</xdr:colOff>
      <xdr:row>164</xdr:row>
      <xdr:rowOff>952500</xdr:rowOff>
    </xdr:from>
    <xdr:to>
      <xdr:col>0</xdr:col>
      <xdr:colOff>880835</xdr:colOff>
      <xdr:row>164</xdr:row>
      <xdr:rowOff>1234424</xdr:rowOff>
    </xdr:to>
    <xdr:sp macro="" textlink="">
      <xdr:nvSpPr>
        <xdr:cNvPr id="183" name="ZoneTexte 182">
          <a:extLst>
            <a:ext uri="{FF2B5EF4-FFF2-40B4-BE49-F238E27FC236}">
              <a16:creationId xmlns:a16="http://schemas.microsoft.com/office/drawing/2014/main" id="{00000000-0008-0000-0400-0000B7000000}"/>
            </a:ext>
          </a:extLst>
        </xdr:cNvPr>
        <xdr:cNvSpPr txBox="1"/>
      </xdr:nvSpPr>
      <xdr:spPr>
        <a:xfrm>
          <a:off x="527050" y="76704265"/>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xdr:from>
      <xdr:col>3</xdr:col>
      <xdr:colOff>31977</xdr:colOff>
      <xdr:row>164</xdr:row>
      <xdr:rowOff>962025</xdr:rowOff>
    </xdr:from>
    <xdr:to>
      <xdr:col>3</xdr:col>
      <xdr:colOff>385762</xdr:colOff>
      <xdr:row>164</xdr:row>
      <xdr:rowOff>1243949</xdr:rowOff>
    </xdr:to>
    <xdr:sp macro="" textlink="">
      <xdr:nvSpPr>
        <xdr:cNvPr id="184" name="ZoneTexte 183">
          <a:extLst>
            <a:ext uri="{FF2B5EF4-FFF2-40B4-BE49-F238E27FC236}">
              <a16:creationId xmlns:a16="http://schemas.microsoft.com/office/drawing/2014/main" id="{00000000-0008-0000-0400-0000B8000000}"/>
            </a:ext>
          </a:extLst>
        </xdr:cNvPr>
        <xdr:cNvSpPr txBox="1"/>
      </xdr:nvSpPr>
      <xdr:spPr>
        <a:xfrm>
          <a:off x="3225653" y="7671379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2</xdr:col>
      <xdr:colOff>628650</xdr:colOff>
      <xdr:row>164</xdr:row>
      <xdr:rowOff>962025</xdr:rowOff>
    </xdr:from>
    <xdr:to>
      <xdr:col>2</xdr:col>
      <xdr:colOff>982435</xdr:colOff>
      <xdr:row>164</xdr:row>
      <xdr:rowOff>1243949</xdr:rowOff>
    </xdr:to>
    <xdr:sp macro="" textlink="">
      <xdr:nvSpPr>
        <xdr:cNvPr id="185" name="ZoneTexte 184">
          <a:extLst>
            <a:ext uri="{FF2B5EF4-FFF2-40B4-BE49-F238E27FC236}">
              <a16:creationId xmlns:a16="http://schemas.microsoft.com/office/drawing/2014/main" id="{00000000-0008-0000-0400-0000B9000000}"/>
            </a:ext>
          </a:extLst>
        </xdr:cNvPr>
        <xdr:cNvSpPr txBox="1"/>
      </xdr:nvSpPr>
      <xdr:spPr>
        <a:xfrm>
          <a:off x="2712944" y="7671379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xdr:from>
      <xdr:col>5</xdr:col>
      <xdr:colOff>51027</xdr:colOff>
      <xdr:row>164</xdr:row>
      <xdr:rowOff>952559</xdr:rowOff>
    </xdr:from>
    <xdr:to>
      <xdr:col>5</xdr:col>
      <xdr:colOff>404812</xdr:colOff>
      <xdr:row>164</xdr:row>
      <xdr:rowOff>1234483</xdr:rowOff>
    </xdr:to>
    <xdr:sp macro="" textlink="">
      <xdr:nvSpPr>
        <xdr:cNvPr id="186" name="ZoneTexte 185">
          <a:extLst>
            <a:ext uri="{FF2B5EF4-FFF2-40B4-BE49-F238E27FC236}">
              <a16:creationId xmlns:a16="http://schemas.microsoft.com/office/drawing/2014/main" id="{00000000-0008-0000-0400-0000BA000000}"/>
            </a:ext>
          </a:extLst>
        </xdr:cNvPr>
        <xdr:cNvSpPr txBox="1"/>
      </xdr:nvSpPr>
      <xdr:spPr>
        <a:xfrm>
          <a:off x="5351409" y="7670432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4</xdr:col>
      <xdr:colOff>647700</xdr:colOff>
      <xdr:row>164</xdr:row>
      <xdr:rowOff>952559</xdr:rowOff>
    </xdr:from>
    <xdr:to>
      <xdr:col>4</xdr:col>
      <xdr:colOff>1001485</xdr:colOff>
      <xdr:row>164</xdr:row>
      <xdr:rowOff>1234483</xdr:rowOff>
    </xdr:to>
    <xdr:sp macro="" textlink="">
      <xdr:nvSpPr>
        <xdr:cNvPr id="187" name="ZoneTexte 186">
          <a:extLst>
            <a:ext uri="{FF2B5EF4-FFF2-40B4-BE49-F238E27FC236}">
              <a16:creationId xmlns:a16="http://schemas.microsoft.com/office/drawing/2014/main" id="{00000000-0008-0000-0400-0000BB000000}"/>
            </a:ext>
          </a:extLst>
        </xdr:cNvPr>
        <xdr:cNvSpPr txBox="1"/>
      </xdr:nvSpPr>
      <xdr:spPr>
        <a:xfrm>
          <a:off x="4894729" y="7670432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editAs="oneCell">
    <xdr:from>
      <xdr:col>0</xdr:col>
      <xdr:colOff>467495</xdr:colOff>
      <xdr:row>164</xdr:row>
      <xdr:rowOff>891751</xdr:rowOff>
    </xdr:from>
    <xdr:to>
      <xdr:col>1</xdr:col>
      <xdr:colOff>487108</xdr:colOff>
      <xdr:row>165</xdr:row>
      <xdr:rowOff>2538</xdr:rowOff>
    </xdr:to>
    <xdr:grpSp>
      <xdr:nvGrpSpPr>
        <xdr:cNvPr id="197" name="Groupe 196">
          <a:extLst>
            <a:ext uri="{FF2B5EF4-FFF2-40B4-BE49-F238E27FC236}">
              <a16:creationId xmlns:a16="http://schemas.microsoft.com/office/drawing/2014/main" id="{00000000-0008-0000-0400-0000C5000000}"/>
            </a:ext>
          </a:extLst>
        </xdr:cNvPr>
        <xdr:cNvGrpSpPr/>
      </xdr:nvGrpSpPr>
      <xdr:grpSpPr>
        <a:xfrm>
          <a:off x="467495" y="76987842"/>
          <a:ext cx="1041386" cy="756014"/>
          <a:chOff x="469917" y="59759850"/>
          <a:chExt cx="1055418" cy="752475"/>
        </a:xfrm>
      </xdr:grpSpPr>
      <xdr:cxnSp macro="">
        <xdr:nvCxnSpPr>
          <xdr:cNvPr id="202" name="Connecteur droit 201">
            <a:extLst>
              <a:ext uri="{FF2B5EF4-FFF2-40B4-BE49-F238E27FC236}">
                <a16:creationId xmlns:a16="http://schemas.microsoft.com/office/drawing/2014/main" id="{00000000-0008-0000-0400-0000CA000000}"/>
              </a:ext>
            </a:extLst>
          </xdr:cNvPr>
          <xdr:cNvCxnSpPr/>
        </xdr:nvCxnSpPr>
        <xdr:spPr>
          <a:xfrm flipH="1">
            <a:off x="976942" y="59759850"/>
            <a:ext cx="1020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3">
        <xdr:nvSpPr>
          <xdr:cNvPr id="199" name="ZoneTexte 198">
            <a:extLst>
              <a:ext uri="{FF2B5EF4-FFF2-40B4-BE49-F238E27FC236}">
                <a16:creationId xmlns:a16="http://schemas.microsoft.com/office/drawing/2014/main" id="{00000000-0008-0000-0400-0000C7000000}"/>
              </a:ext>
            </a:extLst>
          </xdr:cNvPr>
          <xdr:cNvSpPr txBox="1"/>
        </xdr:nvSpPr>
        <xdr:spPr>
          <a:xfrm>
            <a:off x="469917" y="6013005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57E8FC7-6AAB-5348-A955-292644C461A3}"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3">
        <xdr:nvSpPr>
          <xdr:cNvPr id="200" name="ZoneTexte 199">
            <a:extLst>
              <a:ext uri="{FF2B5EF4-FFF2-40B4-BE49-F238E27FC236}">
                <a16:creationId xmlns:a16="http://schemas.microsoft.com/office/drawing/2014/main" id="{00000000-0008-0000-0400-0000C8000000}"/>
              </a:ext>
            </a:extLst>
          </xdr:cNvPr>
          <xdr:cNvSpPr txBox="1"/>
        </xdr:nvSpPr>
        <xdr:spPr>
          <a:xfrm>
            <a:off x="1078365" y="6013005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CD5872D7-EAFF-5B4B-8FD5-43C24620C276}"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editAs="oneCell">
    <xdr:from>
      <xdr:col>2</xdr:col>
      <xdr:colOff>553724</xdr:colOff>
      <xdr:row>164</xdr:row>
      <xdr:rowOff>892483</xdr:rowOff>
    </xdr:from>
    <xdr:to>
      <xdr:col>3</xdr:col>
      <xdr:colOff>523174</xdr:colOff>
      <xdr:row>165</xdr:row>
      <xdr:rowOff>2553</xdr:rowOff>
    </xdr:to>
    <xdr:grpSp>
      <xdr:nvGrpSpPr>
        <xdr:cNvPr id="203" name="Groupe 202">
          <a:extLst>
            <a:ext uri="{FF2B5EF4-FFF2-40B4-BE49-F238E27FC236}">
              <a16:creationId xmlns:a16="http://schemas.microsoft.com/office/drawing/2014/main" id="{00000000-0008-0000-0400-0000CB000000}"/>
            </a:ext>
          </a:extLst>
        </xdr:cNvPr>
        <xdr:cNvGrpSpPr/>
      </xdr:nvGrpSpPr>
      <xdr:grpSpPr>
        <a:xfrm>
          <a:off x="2631906" y="76988574"/>
          <a:ext cx="1077813" cy="755297"/>
          <a:chOff x="2635977" y="59759850"/>
          <a:chExt cx="1020918" cy="752475"/>
        </a:xfrm>
      </xdr:grpSpPr>
      <xdr:cxnSp macro="">
        <xdr:nvCxnSpPr>
          <xdr:cNvPr id="210" name="Connecteur droit 209">
            <a:extLst>
              <a:ext uri="{FF2B5EF4-FFF2-40B4-BE49-F238E27FC236}">
                <a16:creationId xmlns:a16="http://schemas.microsoft.com/office/drawing/2014/main" id="{00000000-0008-0000-0400-0000D2000000}"/>
              </a:ext>
            </a:extLst>
          </xdr:cNvPr>
          <xdr:cNvCxnSpPr/>
        </xdr:nvCxnSpPr>
        <xdr:spPr>
          <a:xfrm flipH="1">
            <a:off x="3115279" y="59759850"/>
            <a:ext cx="8748"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4">
        <xdr:nvSpPr>
          <xdr:cNvPr id="205" name="ZoneTexte 204">
            <a:extLst>
              <a:ext uri="{FF2B5EF4-FFF2-40B4-BE49-F238E27FC236}">
                <a16:creationId xmlns:a16="http://schemas.microsoft.com/office/drawing/2014/main" id="{00000000-0008-0000-0400-0000CD000000}"/>
              </a:ext>
            </a:extLst>
          </xdr:cNvPr>
          <xdr:cNvSpPr txBox="1"/>
        </xdr:nvSpPr>
        <xdr:spPr>
          <a:xfrm>
            <a:off x="2635977" y="6012053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85C8B06-E7F3-DE48-B426-C7A7ED08DA72}"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4">
        <xdr:nvSpPr>
          <xdr:cNvPr id="206" name="ZoneTexte 205">
            <a:extLst>
              <a:ext uri="{FF2B5EF4-FFF2-40B4-BE49-F238E27FC236}">
                <a16:creationId xmlns:a16="http://schemas.microsoft.com/office/drawing/2014/main" id="{00000000-0008-0000-0400-0000CE000000}"/>
              </a:ext>
            </a:extLst>
          </xdr:cNvPr>
          <xdr:cNvSpPr txBox="1"/>
        </xdr:nvSpPr>
        <xdr:spPr>
          <a:xfrm>
            <a:off x="3209925" y="6012053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CE84E2D-D47A-1B4A-B3B7-322E877E0DEC}"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editAs="oneCell">
    <xdr:from>
      <xdr:col>4</xdr:col>
      <xdr:colOff>572134</xdr:colOff>
      <xdr:row>164</xdr:row>
      <xdr:rowOff>892470</xdr:rowOff>
    </xdr:from>
    <xdr:to>
      <xdr:col>5</xdr:col>
      <xdr:colOff>551744</xdr:colOff>
      <xdr:row>165</xdr:row>
      <xdr:rowOff>2575</xdr:rowOff>
    </xdr:to>
    <xdr:grpSp>
      <xdr:nvGrpSpPr>
        <xdr:cNvPr id="211" name="Groupe 210">
          <a:extLst>
            <a:ext uri="{FF2B5EF4-FFF2-40B4-BE49-F238E27FC236}">
              <a16:creationId xmlns:a16="http://schemas.microsoft.com/office/drawing/2014/main" id="{00000000-0008-0000-0400-0000D3000000}"/>
            </a:ext>
          </a:extLst>
        </xdr:cNvPr>
        <xdr:cNvGrpSpPr/>
      </xdr:nvGrpSpPr>
      <xdr:grpSpPr>
        <a:xfrm>
          <a:off x="4815089" y="76988561"/>
          <a:ext cx="1036019" cy="755332"/>
          <a:chOff x="4752318" y="59759850"/>
          <a:chExt cx="1028652" cy="752475"/>
        </a:xfrm>
      </xdr:grpSpPr>
      <xdr:cxnSp macro="">
        <xdr:nvCxnSpPr>
          <xdr:cNvPr id="218" name="Connecteur droit 217">
            <a:extLst>
              <a:ext uri="{FF2B5EF4-FFF2-40B4-BE49-F238E27FC236}">
                <a16:creationId xmlns:a16="http://schemas.microsoft.com/office/drawing/2014/main" id="{00000000-0008-0000-0400-0000DA000000}"/>
              </a:ext>
            </a:extLst>
          </xdr:cNvPr>
          <xdr:cNvCxnSpPr/>
        </xdr:nvCxnSpPr>
        <xdr:spPr>
          <a:xfrm flipH="1">
            <a:off x="5248919" y="59759850"/>
            <a:ext cx="8748"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5">
        <xdr:nvSpPr>
          <xdr:cNvPr id="213" name="ZoneTexte 212">
            <a:extLst>
              <a:ext uri="{FF2B5EF4-FFF2-40B4-BE49-F238E27FC236}">
                <a16:creationId xmlns:a16="http://schemas.microsoft.com/office/drawing/2014/main" id="{00000000-0008-0000-0400-0000D5000000}"/>
              </a:ext>
            </a:extLst>
          </xdr:cNvPr>
          <xdr:cNvSpPr txBox="1"/>
        </xdr:nvSpPr>
        <xdr:spPr>
          <a:xfrm>
            <a:off x="4752318" y="6012116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04BD7D8E-7D78-274F-A48A-99442ED829FF}"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5">
        <xdr:nvSpPr>
          <xdr:cNvPr id="214" name="ZoneTexte 213">
            <a:extLst>
              <a:ext uri="{FF2B5EF4-FFF2-40B4-BE49-F238E27FC236}">
                <a16:creationId xmlns:a16="http://schemas.microsoft.com/office/drawing/2014/main" id="{00000000-0008-0000-0400-0000D6000000}"/>
              </a:ext>
            </a:extLst>
          </xdr:cNvPr>
          <xdr:cNvSpPr txBox="1"/>
        </xdr:nvSpPr>
        <xdr:spPr>
          <a:xfrm>
            <a:off x="5334000" y="6012116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5E5EC439-078B-4542-BA3E-B974B15279A5}"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xdr:from>
      <xdr:col>0</xdr:col>
      <xdr:colOff>484871</xdr:colOff>
      <xdr:row>166</xdr:row>
      <xdr:rowOff>1227455</xdr:rowOff>
    </xdr:from>
    <xdr:to>
      <xdr:col>0</xdr:col>
      <xdr:colOff>931841</xdr:colOff>
      <xdr:row>166</xdr:row>
      <xdr:rowOff>1494155</xdr:rowOff>
    </xdr:to>
    <xdr:sp macro="" textlink="'DONNEES FOCUS A REMPLIR'!$F$8">
      <xdr:nvSpPr>
        <xdr:cNvPr id="219" name="ZoneTexte 218">
          <a:extLst>
            <a:ext uri="{FF2B5EF4-FFF2-40B4-BE49-F238E27FC236}">
              <a16:creationId xmlns:a16="http://schemas.microsoft.com/office/drawing/2014/main" id="{00000000-0008-0000-0400-0000DB000000}"/>
            </a:ext>
          </a:extLst>
        </xdr:cNvPr>
        <xdr:cNvSpPr txBox="1"/>
      </xdr:nvSpPr>
      <xdr:spPr>
        <a:xfrm>
          <a:off x="484871" y="61476255"/>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334DE804-3B5E-E140-B5C4-3E7877DA165D}"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xdr:from>
      <xdr:col>1</xdr:col>
      <xdr:colOff>6716</xdr:colOff>
      <xdr:row>166</xdr:row>
      <xdr:rowOff>1238250</xdr:rowOff>
    </xdr:from>
    <xdr:to>
      <xdr:col>1</xdr:col>
      <xdr:colOff>453686</xdr:colOff>
      <xdr:row>166</xdr:row>
      <xdr:rowOff>1504950</xdr:rowOff>
    </xdr:to>
    <xdr:sp macro="" textlink="'DONNEES FOCUS A REMPLIR'!$G$8">
      <xdr:nvSpPr>
        <xdr:cNvPr id="220" name="ZoneTexte 219">
          <a:extLst>
            <a:ext uri="{FF2B5EF4-FFF2-40B4-BE49-F238E27FC236}">
              <a16:creationId xmlns:a16="http://schemas.microsoft.com/office/drawing/2014/main" id="{00000000-0008-0000-0400-0000DC000000}"/>
            </a:ext>
          </a:extLst>
        </xdr:cNvPr>
        <xdr:cNvSpPr txBox="1"/>
      </xdr:nvSpPr>
      <xdr:spPr>
        <a:xfrm>
          <a:off x="1044941" y="63112650"/>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9D7BAB9B-CEB0-9E41-8FE9-6C082F8912E9}"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editAs="oneCell">
    <xdr:from>
      <xdr:col>2</xdr:col>
      <xdr:colOff>46991</xdr:colOff>
      <xdr:row>165</xdr:row>
      <xdr:rowOff>334645</xdr:rowOff>
    </xdr:from>
    <xdr:to>
      <xdr:col>5</xdr:col>
      <xdr:colOff>1266265</xdr:colOff>
      <xdr:row>166</xdr:row>
      <xdr:rowOff>1553845</xdr:rowOff>
    </xdr:to>
    <xdr:graphicFrame macro="">
      <xdr:nvGraphicFramePr>
        <xdr:cNvPr id="221" name="Graphique 220">
          <a:extLst>
            <a:ext uri="{FF2B5EF4-FFF2-40B4-BE49-F238E27FC236}">
              <a16:creationId xmlns:a16="http://schemas.microsoft.com/office/drawing/2014/main" id="{00000000-0008-0000-0400-0000D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0</xdr:col>
      <xdr:colOff>89643</xdr:colOff>
      <xdr:row>175</xdr:row>
      <xdr:rowOff>199721</xdr:rowOff>
    </xdr:from>
    <xdr:to>
      <xdr:col>5</xdr:col>
      <xdr:colOff>2073089</xdr:colOff>
      <xdr:row>177</xdr:row>
      <xdr:rowOff>171145</xdr:rowOff>
    </xdr:to>
    <xdr:graphicFrame macro="">
      <xdr:nvGraphicFramePr>
        <xdr:cNvPr id="222" name="Graphique 4">
          <a:extLst>
            <a:ext uri="{FF2B5EF4-FFF2-40B4-BE49-F238E27FC236}">
              <a16:creationId xmlns:a16="http://schemas.microsoft.com/office/drawing/2014/main" id="{00000000-0008-0000-0400-0000D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0</xdr:col>
      <xdr:colOff>46317</xdr:colOff>
      <xdr:row>151</xdr:row>
      <xdr:rowOff>317500</xdr:rowOff>
    </xdr:from>
    <xdr:to>
      <xdr:col>5</xdr:col>
      <xdr:colOff>2129118</xdr:colOff>
      <xdr:row>151</xdr:row>
      <xdr:rowOff>3822700</xdr:rowOff>
    </xdr:to>
    <xdr:graphicFrame macro="">
      <xdr:nvGraphicFramePr>
        <xdr:cNvPr id="243" name="Graphique 242">
          <a:extLst>
            <a:ext uri="{FF2B5EF4-FFF2-40B4-BE49-F238E27FC236}">
              <a16:creationId xmlns:a16="http://schemas.microsoft.com/office/drawing/2014/main" id="{00000000-0008-0000-0400-0000F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0</xdr:col>
      <xdr:colOff>89643</xdr:colOff>
      <xdr:row>172</xdr:row>
      <xdr:rowOff>104472</xdr:rowOff>
    </xdr:from>
    <xdr:to>
      <xdr:col>5</xdr:col>
      <xdr:colOff>2073089</xdr:colOff>
      <xdr:row>174</xdr:row>
      <xdr:rowOff>75898</xdr:rowOff>
    </xdr:to>
    <xdr:graphicFrame macro="">
      <xdr:nvGraphicFramePr>
        <xdr:cNvPr id="260" name="Graphique 4">
          <a:extLst>
            <a:ext uri="{FF2B5EF4-FFF2-40B4-BE49-F238E27FC236}">
              <a16:creationId xmlns:a16="http://schemas.microsoft.com/office/drawing/2014/main" id="{00000000-0008-0000-0400-00000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0</xdr:col>
      <xdr:colOff>44070</xdr:colOff>
      <xdr:row>185</xdr:row>
      <xdr:rowOff>205921</xdr:rowOff>
    </xdr:from>
    <xdr:to>
      <xdr:col>5</xdr:col>
      <xdr:colOff>2129118</xdr:colOff>
      <xdr:row>186</xdr:row>
      <xdr:rowOff>1047296</xdr:rowOff>
    </xdr:to>
    <xdr:graphicFrame macro="">
      <xdr:nvGraphicFramePr>
        <xdr:cNvPr id="303" name="Graphique 302">
          <a:extLst>
            <a:ext uri="{FF2B5EF4-FFF2-40B4-BE49-F238E27FC236}">
              <a16:creationId xmlns:a16="http://schemas.microsoft.com/office/drawing/2014/main" id="{00000000-0008-0000-0400-00002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0</xdr:col>
      <xdr:colOff>45564</xdr:colOff>
      <xdr:row>186</xdr:row>
      <xdr:rowOff>1317434</xdr:rowOff>
    </xdr:from>
    <xdr:to>
      <xdr:col>5</xdr:col>
      <xdr:colOff>2139462</xdr:colOff>
      <xdr:row>188</xdr:row>
      <xdr:rowOff>724457</xdr:rowOff>
    </xdr:to>
    <xdr:graphicFrame macro="">
      <xdr:nvGraphicFramePr>
        <xdr:cNvPr id="304" name="Graphique 303">
          <a:extLst>
            <a:ext uri="{FF2B5EF4-FFF2-40B4-BE49-F238E27FC236}">
              <a16:creationId xmlns:a16="http://schemas.microsoft.com/office/drawing/2014/main" id="{00000000-0008-0000-0400-000030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0</xdr:col>
      <xdr:colOff>38100</xdr:colOff>
      <xdr:row>188</xdr:row>
      <xdr:rowOff>993208</xdr:rowOff>
    </xdr:from>
    <xdr:to>
      <xdr:col>5</xdr:col>
      <xdr:colOff>2247612</xdr:colOff>
      <xdr:row>190</xdr:row>
      <xdr:rowOff>463729</xdr:rowOff>
    </xdr:to>
    <xdr:graphicFrame macro="">
      <xdr:nvGraphicFramePr>
        <xdr:cNvPr id="306" name="Graphique 305">
          <a:extLst>
            <a:ext uri="{FF2B5EF4-FFF2-40B4-BE49-F238E27FC236}">
              <a16:creationId xmlns:a16="http://schemas.microsoft.com/office/drawing/2014/main" id="{00000000-0008-0000-0400-00003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8282</xdr:colOff>
      <xdr:row>208</xdr:row>
      <xdr:rowOff>173934</xdr:rowOff>
    </xdr:from>
    <xdr:to>
      <xdr:col>3</xdr:col>
      <xdr:colOff>886239</xdr:colOff>
      <xdr:row>210</xdr:row>
      <xdr:rowOff>38382</xdr:rowOff>
    </xdr:to>
    <xdr:grpSp>
      <xdr:nvGrpSpPr>
        <xdr:cNvPr id="41" name="Groupe 40">
          <a:extLst>
            <a:ext uri="{FF2B5EF4-FFF2-40B4-BE49-F238E27FC236}">
              <a16:creationId xmlns:a16="http://schemas.microsoft.com/office/drawing/2014/main" id="{00000000-0008-0000-0400-000029000000}"/>
            </a:ext>
          </a:extLst>
        </xdr:cNvPr>
        <xdr:cNvGrpSpPr/>
      </xdr:nvGrpSpPr>
      <xdr:grpSpPr>
        <a:xfrm>
          <a:off x="3194827" y="117625843"/>
          <a:ext cx="877957" cy="1180630"/>
          <a:chOff x="3291809" y="117702043"/>
          <a:chExt cx="877957" cy="1180630"/>
        </a:xfrm>
      </xdr:grpSpPr>
      <xdr:pic>
        <xdr:nvPicPr>
          <xdr:cNvPr id="629" name="Image 628">
            <a:extLst>
              <a:ext uri="{FF2B5EF4-FFF2-40B4-BE49-F238E27FC236}">
                <a16:creationId xmlns:a16="http://schemas.microsoft.com/office/drawing/2014/main" id="{00000000-0008-0000-0400-000075020000}"/>
              </a:ext>
            </a:extLst>
          </xdr:cNvPr>
          <xdr:cNvPicPr>
            <a:picLocks noChangeAspect="1"/>
          </xdr:cNvPicPr>
        </xdr:nvPicPr>
        <xdr:blipFill rotWithShape="1">
          <a:blip xmlns:r="http://schemas.openxmlformats.org/officeDocument/2006/relationships" r:embed="rId8"/>
          <a:srcRect l="50967" t="18880" r="5786" b="37343"/>
          <a:stretch/>
        </xdr:blipFill>
        <xdr:spPr>
          <a:xfrm>
            <a:off x="3291809" y="117702043"/>
            <a:ext cx="877957" cy="1180630"/>
          </a:xfrm>
          <a:prstGeom prst="rect">
            <a:avLst/>
          </a:prstGeom>
        </xdr:spPr>
      </xdr:pic>
      <xdr:sp macro="" textlink="'DONNEES GENERIQUES A REMPLIR'!H127">
        <xdr:nvSpPr>
          <xdr:cNvPr id="327" name="ZoneTexte 326">
            <a:extLst>
              <a:ext uri="{FF2B5EF4-FFF2-40B4-BE49-F238E27FC236}">
                <a16:creationId xmlns:a16="http://schemas.microsoft.com/office/drawing/2014/main" id="{00000000-0008-0000-0400-000047010000}"/>
              </a:ext>
            </a:extLst>
          </xdr:cNvPr>
          <xdr:cNvSpPr txBox="1"/>
        </xdr:nvSpPr>
        <xdr:spPr>
          <a:xfrm>
            <a:off x="3498450" y="118053525"/>
            <a:ext cx="471031" cy="28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F1BC6533-96F2-A94C-BA90-F355F2CE08B8}" type="TxLink">
              <a:rPr lang="uk-UA" sz="1200" b="1" i="0" u="none" strike="noStrike">
                <a:solidFill>
                  <a:schemeClr val="bg1"/>
                </a:solidFill>
                <a:latin typeface="Calibri"/>
                <a:ea typeface="Calibri"/>
                <a:cs typeface="Calibri"/>
              </a:rPr>
              <a:pPr marL="0" indent="0" algn="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0</xdr:col>
      <xdr:colOff>25400</xdr:colOff>
      <xdr:row>211</xdr:row>
      <xdr:rowOff>25400</xdr:rowOff>
    </xdr:from>
    <xdr:to>
      <xdr:col>5</xdr:col>
      <xdr:colOff>2244437</xdr:colOff>
      <xdr:row>211</xdr:row>
      <xdr:rowOff>2365375</xdr:rowOff>
    </xdr:to>
    <xdr:graphicFrame macro="">
      <xdr:nvGraphicFramePr>
        <xdr:cNvPr id="329" name="Graphique 328">
          <a:extLst>
            <a:ext uri="{FF2B5EF4-FFF2-40B4-BE49-F238E27FC236}">
              <a16:creationId xmlns:a16="http://schemas.microsoft.com/office/drawing/2014/main" id="{00000000-0008-0000-0400-00004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180975</xdr:colOff>
      <xdr:row>211</xdr:row>
      <xdr:rowOff>2575892</xdr:rowOff>
    </xdr:from>
    <xdr:to>
      <xdr:col>3</xdr:col>
      <xdr:colOff>882926</xdr:colOff>
      <xdr:row>213</xdr:row>
      <xdr:rowOff>38384</xdr:rowOff>
    </xdr:to>
    <xdr:grpSp>
      <xdr:nvGrpSpPr>
        <xdr:cNvPr id="43" name="Groupe 42">
          <a:extLst>
            <a:ext uri="{FF2B5EF4-FFF2-40B4-BE49-F238E27FC236}">
              <a16:creationId xmlns:a16="http://schemas.microsoft.com/office/drawing/2014/main" id="{00000000-0008-0000-0400-00002B000000}"/>
            </a:ext>
          </a:extLst>
        </xdr:cNvPr>
        <xdr:cNvGrpSpPr/>
      </xdr:nvGrpSpPr>
      <xdr:grpSpPr>
        <a:xfrm>
          <a:off x="2259157" y="121551801"/>
          <a:ext cx="1810314" cy="1168583"/>
          <a:chOff x="2314575" y="121628001"/>
          <a:chExt cx="1851878" cy="1175510"/>
        </a:xfrm>
      </xdr:grpSpPr>
      <xdr:pic>
        <xdr:nvPicPr>
          <xdr:cNvPr id="631" name="Image 630">
            <a:extLst>
              <a:ext uri="{FF2B5EF4-FFF2-40B4-BE49-F238E27FC236}">
                <a16:creationId xmlns:a16="http://schemas.microsoft.com/office/drawing/2014/main" id="{00000000-0008-0000-0400-000077020000}"/>
              </a:ext>
            </a:extLst>
          </xdr:cNvPr>
          <xdr:cNvPicPr>
            <a:picLocks noChangeAspect="1"/>
          </xdr:cNvPicPr>
        </xdr:nvPicPr>
        <xdr:blipFill rotWithShape="1">
          <a:blip xmlns:r="http://schemas.openxmlformats.org/officeDocument/2006/relationships" r:embed="rId8"/>
          <a:srcRect l="50967" t="18880" r="5786" b="37343"/>
          <a:stretch/>
        </xdr:blipFill>
        <xdr:spPr>
          <a:xfrm>
            <a:off x="3288496" y="121628001"/>
            <a:ext cx="877957" cy="1175510"/>
          </a:xfrm>
          <a:prstGeom prst="rect">
            <a:avLst/>
          </a:prstGeom>
        </xdr:spPr>
      </xdr:pic>
      <xdr:sp macro="" textlink="'DONNEES FOCUS A REMPLIR'!G17">
        <xdr:nvSpPr>
          <xdr:cNvPr id="332" name="ZoneTexte 331">
            <a:extLst>
              <a:ext uri="{FF2B5EF4-FFF2-40B4-BE49-F238E27FC236}">
                <a16:creationId xmlns:a16="http://schemas.microsoft.com/office/drawing/2014/main" id="{00000000-0008-0000-0400-00004C010000}"/>
              </a:ext>
            </a:extLst>
          </xdr:cNvPr>
          <xdr:cNvSpPr txBox="1"/>
        </xdr:nvSpPr>
        <xdr:spPr>
          <a:xfrm>
            <a:off x="2314575" y="122428289"/>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sp macro="" textlink="'DONNEES GENERIQUES A REMPLIR'!H136">
        <xdr:nvSpPr>
          <xdr:cNvPr id="333" name="ZoneTexte 332">
            <a:extLst>
              <a:ext uri="{FF2B5EF4-FFF2-40B4-BE49-F238E27FC236}">
                <a16:creationId xmlns:a16="http://schemas.microsoft.com/office/drawing/2014/main" id="{00000000-0008-0000-0400-00004D010000}"/>
              </a:ext>
            </a:extLst>
          </xdr:cNvPr>
          <xdr:cNvSpPr txBox="1"/>
        </xdr:nvSpPr>
        <xdr:spPr>
          <a:xfrm>
            <a:off x="3508218" y="121974362"/>
            <a:ext cx="471031" cy="28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5AB37C64-E66D-E24F-99D8-5B6F65BF8711}" type="TxLink">
              <a:rPr lang="uk-UA" sz="1200" b="1" i="0" u="none" strike="noStrike">
                <a:solidFill>
                  <a:schemeClr val="bg1"/>
                </a:solidFill>
                <a:latin typeface="Calibri"/>
                <a:ea typeface="Calibri"/>
                <a:cs typeface="Calibri"/>
              </a:rPr>
              <a:pPr marL="0" indent="0" algn="r"/>
              <a:t>#DIV/0!</a:t>
            </a:fld>
            <a:endParaRPr lang="en-US" sz="1200" b="1" i="0" u="none" strike="noStrike">
              <a:solidFill>
                <a:schemeClr val="bg1"/>
              </a:solidFill>
              <a:latin typeface="Calibri"/>
              <a:ea typeface="+mn-ea"/>
              <a:cs typeface="+mn-cs"/>
            </a:endParaRPr>
          </a:p>
        </xdr:txBody>
      </xdr:sp>
      <xdr:sp macro="" textlink="'DONNEES GENERIQUES A REMPLIR'!G136">
        <xdr:nvSpPr>
          <xdr:cNvPr id="334" name="ZoneTexte 333">
            <a:extLst>
              <a:ext uri="{FF2B5EF4-FFF2-40B4-BE49-F238E27FC236}">
                <a16:creationId xmlns:a16="http://schemas.microsoft.com/office/drawing/2014/main" id="{00000000-0008-0000-0400-00004E010000}"/>
              </a:ext>
            </a:extLst>
          </xdr:cNvPr>
          <xdr:cNvSpPr txBox="1"/>
        </xdr:nvSpPr>
        <xdr:spPr>
          <a:xfrm>
            <a:off x="2358292" y="122000641"/>
            <a:ext cx="451013" cy="29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F0740C7-FEF3-E64D-AB34-8BC39FD48A0A}" type="TxLink">
              <a:rPr lang="uk-UA" sz="1200" b="1" i="0" u="none" strike="noStrike">
                <a:solidFill>
                  <a:schemeClr val="bg1"/>
                </a:solidFill>
                <a:latin typeface="Calibri"/>
                <a:ea typeface="Calibri"/>
                <a:cs typeface="Calibri"/>
              </a:rPr>
              <a:pPr marL="0" indent="0" algn="ct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0</xdr:col>
      <xdr:colOff>22412</xdr:colOff>
      <xdr:row>213</xdr:row>
      <xdr:rowOff>145676</xdr:rowOff>
    </xdr:from>
    <xdr:to>
      <xdr:col>5</xdr:col>
      <xdr:colOff>2247612</xdr:colOff>
      <xdr:row>214</xdr:row>
      <xdr:rowOff>2561664</xdr:rowOff>
    </xdr:to>
    <xdr:graphicFrame macro="">
      <xdr:nvGraphicFramePr>
        <xdr:cNvPr id="335" name="Graphique 334">
          <a:extLst>
            <a:ext uri="{FF2B5EF4-FFF2-40B4-BE49-F238E27FC236}">
              <a16:creationId xmlns:a16="http://schemas.microsoft.com/office/drawing/2014/main" id="{00000000-0008-0000-0400-00004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180975</xdr:colOff>
      <xdr:row>217</xdr:row>
      <xdr:rowOff>771525</xdr:rowOff>
    </xdr:from>
    <xdr:to>
      <xdr:col>2</xdr:col>
      <xdr:colOff>1017034</xdr:colOff>
      <xdr:row>217</xdr:row>
      <xdr:rowOff>1057326</xdr:rowOff>
    </xdr:to>
    <xdr:sp macro="" textlink="'DONNEES FOCUS A REMPLIR'!G17">
      <xdr:nvSpPr>
        <xdr:cNvPr id="338" name="ZoneTexte 337">
          <a:extLst>
            <a:ext uri="{FF2B5EF4-FFF2-40B4-BE49-F238E27FC236}">
              <a16:creationId xmlns:a16="http://schemas.microsoft.com/office/drawing/2014/main" id="{00000000-0008-0000-0400-000052010000}"/>
            </a:ext>
          </a:extLst>
        </xdr:cNvPr>
        <xdr:cNvSpPr txBox="1"/>
      </xdr:nvSpPr>
      <xdr:spPr>
        <a:xfrm>
          <a:off x="2555875" y="837406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0</xdr:col>
      <xdr:colOff>25400</xdr:colOff>
      <xdr:row>219</xdr:row>
      <xdr:rowOff>25400</xdr:rowOff>
    </xdr:from>
    <xdr:to>
      <xdr:col>5</xdr:col>
      <xdr:colOff>2244437</xdr:colOff>
      <xdr:row>219</xdr:row>
      <xdr:rowOff>2365375</xdr:rowOff>
    </xdr:to>
    <xdr:graphicFrame macro="">
      <xdr:nvGraphicFramePr>
        <xdr:cNvPr id="341" name="Graphique 340">
          <a:extLst>
            <a:ext uri="{FF2B5EF4-FFF2-40B4-BE49-F238E27FC236}">
              <a16:creationId xmlns:a16="http://schemas.microsoft.com/office/drawing/2014/main" id="{00000000-0008-0000-0400-00005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0</xdr:col>
      <xdr:colOff>22412</xdr:colOff>
      <xdr:row>221</xdr:row>
      <xdr:rowOff>179294</xdr:rowOff>
    </xdr:from>
    <xdr:to>
      <xdr:col>5</xdr:col>
      <xdr:colOff>2247612</xdr:colOff>
      <xdr:row>222</xdr:row>
      <xdr:rowOff>2595282</xdr:rowOff>
    </xdr:to>
    <xdr:graphicFrame macro="">
      <xdr:nvGraphicFramePr>
        <xdr:cNvPr id="347" name="Graphique 346">
          <a:extLst>
            <a:ext uri="{FF2B5EF4-FFF2-40B4-BE49-F238E27FC236}">
              <a16:creationId xmlns:a16="http://schemas.microsoft.com/office/drawing/2014/main" id="{00000000-0008-0000-0400-00005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107674</xdr:colOff>
      <xdr:row>216</xdr:row>
      <xdr:rowOff>182216</xdr:rowOff>
    </xdr:from>
    <xdr:to>
      <xdr:col>4</xdr:col>
      <xdr:colOff>62948</xdr:colOff>
      <xdr:row>218</xdr:row>
      <xdr:rowOff>23916</xdr:rowOff>
    </xdr:to>
    <xdr:grpSp>
      <xdr:nvGrpSpPr>
        <xdr:cNvPr id="45" name="Groupe 44">
          <a:extLst>
            <a:ext uri="{FF2B5EF4-FFF2-40B4-BE49-F238E27FC236}">
              <a16:creationId xmlns:a16="http://schemas.microsoft.com/office/drawing/2014/main" id="{00000000-0008-0000-0400-00002D000000}"/>
            </a:ext>
          </a:extLst>
        </xdr:cNvPr>
        <xdr:cNvGrpSpPr/>
      </xdr:nvGrpSpPr>
      <xdr:grpSpPr>
        <a:xfrm>
          <a:off x="2185856" y="125912216"/>
          <a:ext cx="2120047" cy="1157882"/>
          <a:chOff x="2241274" y="126009198"/>
          <a:chExt cx="2185856" cy="1157882"/>
        </a:xfrm>
      </xdr:grpSpPr>
      <xdr:pic>
        <xdr:nvPicPr>
          <xdr:cNvPr id="635" name="Image 634">
            <a:extLst>
              <a:ext uri="{FF2B5EF4-FFF2-40B4-BE49-F238E27FC236}">
                <a16:creationId xmlns:a16="http://schemas.microsoft.com/office/drawing/2014/main" id="{00000000-0008-0000-0400-00007B020000}"/>
              </a:ext>
            </a:extLst>
          </xdr:cNvPr>
          <xdr:cNvPicPr>
            <a:picLocks noChangeAspect="1"/>
          </xdr:cNvPicPr>
        </xdr:nvPicPr>
        <xdr:blipFill rotWithShape="1">
          <a:blip xmlns:r="http://schemas.openxmlformats.org/officeDocument/2006/relationships" r:embed="rId10"/>
          <a:srcRect l="51004" t="20857" r="7953" b="38045"/>
          <a:stretch/>
        </xdr:blipFill>
        <xdr:spPr>
          <a:xfrm>
            <a:off x="3536974" y="126034800"/>
            <a:ext cx="890156" cy="1132280"/>
          </a:xfrm>
          <a:prstGeom prst="rect">
            <a:avLst/>
          </a:prstGeom>
        </xdr:spPr>
      </xdr:pic>
      <xdr:pic>
        <xdr:nvPicPr>
          <xdr:cNvPr id="636" name="Image 635">
            <a:extLst>
              <a:ext uri="{FF2B5EF4-FFF2-40B4-BE49-F238E27FC236}">
                <a16:creationId xmlns:a16="http://schemas.microsoft.com/office/drawing/2014/main" id="{00000000-0008-0000-0400-00007C020000}"/>
              </a:ext>
            </a:extLst>
          </xdr:cNvPr>
          <xdr:cNvPicPr>
            <a:picLocks noChangeAspect="1"/>
          </xdr:cNvPicPr>
        </xdr:nvPicPr>
        <xdr:blipFill rotWithShape="1">
          <a:blip xmlns:r="http://schemas.openxmlformats.org/officeDocument/2006/relationships" r:embed="rId10"/>
          <a:srcRect l="6804" t="20857" r="52311" b="38045"/>
          <a:stretch/>
        </xdr:blipFill>
        <xdr:spPr>
          <a:xfrm>
            <a:off x="2241274" y="126009198"/>
            <a:ext cx="858078" cy="1141317"/>
          </a:xfrm>
          <a:prstGeom prst="rect">
            <a:avLst/>
          </a:prstGeom>
        </xdr:spPr>
      </xdr:pic>
      <xdr:sp macro="" textlink="'DONNEES GENERIQUES A REMPLIR'!$H$148">
        <xdr:nvSpPr>
          <xdr:cNvPr id="350" name="ZoneTexte 349">
            <a:extLst>
              <a:ext uri="{FF2B5EF4-FFF2-40B4-BE49-F238E27FC236}">
                <a16:creationId xmlns:a16="http://schemas.microsoft.com/office/drawing/2014/main" id="{00000000-0008-0000-0400-00005E010000}"/>
              </a:ext>
            </a:extLst>
          </xdr:cNvPr>
          <xdr:cNvSpPr txBox="1"/>
        </xdr:nvSpPr>
        <xdr:spPr>
          <a:xfrm>
            <a:off x="3899335" y="126871891"/>
            <a:ext cx="330692" cy="285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353F026-95A8-3E47-A120-F20FCFFB093C}" type="TxLink">
              <a:rPr lang="en-US" sz="1100" b="1" i="0" u="none" strike="noStrike">
                <a:solidFill>
                  <a:schemeClr val="bg1"/>
                </a:solidFill>
                <a:latin typeface="Arial"/>
                <a:cs typeface="Arial"/>
              </a:rPr>
              <a:pPr algn="ctr"/>
              <a:t>#DIV/0!</a:t>
            </a:fld>
            <a:endParaRPr lang="fr-FR" sz="1200" b="1" i="0" u="none" strike="noStrike">
              <a:solidFill>
                <a:schemeClr val="bg1"/>
              </a:solidFill>
              <a:latin typeface="Calibri"/>
            </a:endParaRPr>
          </a:p>
        </xdr:txBody>
      </xdr:sp>
      <xdr:sp macro="" textlink="'DONNEES GENERIQUES A REMPLIR'!$G$148">
        <xdr:nvSpPr>
          <xdr:cNvPr id="351" name="ZoneTexte 350">
            <a:extLst>
              <a:ext uri="{FF2B5EF4-FFF2-40B4-BE49-F238E27FC236}">
                <a16:creationId xmlns:a16="http://schemas.microsoft.com/office/drawing/2014/main" id="{00000000-0008-0000-0400-00005F010000}"/>
              </a:ext>
            </a:extLst>
          </xdr:cNvPr>
          <xdr:cNvSpPr txBox="1"/>
        </xdr:nvSpPr>
        <xdr:spPr>
          <a:xfrm>
            <a:off x="2514579" y="126852008"/>
            <a:ext cx="330692" cy="29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829F2D7-90E5-004D-B96B-E8475EEFFFF9}" type="TxLink">
              <a:rPr lang="en-US" sz="1100" b="1" i="0" u="none" strike="noStrike">
                <a:solidFill>
                  <a:schemeClr val="bg1"/>
                </a:solidFill>
                <a:latin typeface="Arial"/>
                <a:cs typeface="Arial"/>
              </a:rPr>
              <a:pPr algn="ctr"/>
              <a:t>#DIV/0!</a:t>
            </a:fld>
            <a:endParaRPr lang="fr-FR" sz="1200" b="1" i="0" u="none" strike="noStrike">
              <a:solidFill>
                <a:schemeClr val="bg1"/>
              </a:solidFill>
              <a:latin typeface="Calibri"/>
            </a:endParaRPr>
          </a:p>
        </xdr:txBody>
      </xdr:sp>
    </xdr:grpSp>
    <xdr:clientData/>
  </xdr:twoCellAnchor>
  <xdr:twoCellAnchor editAs="oneCell">
    <xdr:from>
      <xdr:col>3</xdr:col>
      <xdr:colOff>508632</xdr:colOff>
      <xdr:row>220</xdr:row>
      <xdr:rowOff>842426</xdr:rowOff>
    </xdr:from>
    <xdr:to>
      <xdr:col>4</xdr:col>
      <xdr:colOff>3876</xdr:colOff>
      <xdr:row>221</xdr:row>
      <xdr:rowOff>18185</xdr:rowOff>
    </xdr:to>
    <xdr:sp macro="" textlink="'DONNEES GENERIQUES A REMPLIR'!H157">
      <xdr:nvSpPr>
        <xdr:cNvPr id="360" name="ZoneTexte 359">
          <a:extLst>
            <a:ext uri="{FF2B5EF4-FFF2-40B4-BE49-F238E27FC236}">
              <a16:creationId xmlns:a16="http://schemas.microsoft.com/office/drawing/2014/main" id="{00000000-0008-0000-0400-000068010000}"/>
            </a:ext>
          </a:extLst>
        </xdr:cNvPr>
        <xdr:cNvSpPr txBox="1"/>
      </xdr:nvSpPr>
      <xdr:spPr>
        <a:xfrm>
          <a:off x="4152555" y="131496118"/>
          <a:ext cx="58391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BE32B4E1-4154-AF4D-98A7-5FBF2908840C}"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2</xdr:col>
      <xdr:colOff>296112</xdr:colOff>
      <xdr:row>220</xdr:row>
      <xdr:rowOff>822888</xdr:rowOff>
    </xdr:from>
    <xdr:to>
      <xdr:col>2</xdr:col>
      <xdr:colOff>839251</xdr:colOff>
      <xdr:row>221</xdr:row>
      <xdr:rowOff>5290</xdr:rowOff>
    </xdr:to>
    <xdr:sp macro="" textlink="'DONNEES GENERIQUES A REMPLIR'!G157">
      <xdr:nvSpPr>
        <xdr:cNvPr id="361" name="ZoneTexte 360">
          <a:extLst>
            <a:ext uri="{FF2B5EF4-FFF2-40B4-BE49-F238E27FC236}">
              <a16:creationId xmlns:a16="http://schemas.microsoft.com/office/drawing/2014/main" id="{00000000-0008-0000-0400-000069010000}"/>
            </a:ext>
          </a:extLst>
        </xdr:cNvPr>
        <xdr:cNvSpPr txBox="1"/>
      </xdr:nvSpPr>
      <xdr:spPr>
        <a:xfrm>
          <a:off x="2670035" y="131476580"/>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BC5576A-9DDB-4A4A-854A-6F3914A9E69D}"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0</xdr:col>
      <xdr:colOff>0</xdr:colOff>
      <xdr:row>227</xdr:row>
      <xdr:rowOff>67384</xdr:rowOff>
    </xdr:from>
    <xdr:to>
      <xdr:col>3</xdr:col>
      <xdr:colOff>65543</xdr:colOff>
      <xdr:row>228</xdr:row>
      <xdr:rowOff>5296</xdr:rowOff>
    </xdr:to>
    <xdr:grpSp>
      <xdr:nvGrpSpPr>
        <xdr:cNvPr id="386" name="Grouper 385">
          <a:extLst>
            <a:ext uri="{FF2B5EF4-FFF2-40B4-BE49-F238E27FC236}">
              <a16:creationId xmlns:a16="http://schemas.microsoft.com/office/drawing/2014/main" id="{00000000-0008-0000-0400-000082010000}"/>
            </a:ext>
          </a:extLst>
        </xdr:cNvPr>
        <xdr:cNvGrpSpPr/>
      </xdr:nvGrpSpPr>
      <xdr:grpSpPr>
        <a:xfrm>
          <a:off x="0" y="135166520"/>
          <a:ext cx="3252088" cy="1254094"/>
          <a:chOff x="0" y="82346451"/>
          <a:chExt cx="3740076" cy="966611"/>
        </a:xfrm>
      </xdr:grpSpPr>
      <xdr:grpSp>
        <xdr:nvGrpSpPr>
          <xdr:cNvPr id="387" name="Groupe 123">
            <a:extLst>
              <a:ext uri="{FF2B5EF4-FFF2-40B4-BE49-F238E27FC236}">
                <a16:creationId xmlns:a16="http://schemas.microsoft.com/office/drawing/2014/main" id="{00000000-0008-0000-0400-000083010000}"/>
              </a:ext>
            </a:extLst>
          </xdr:cNvPr>
          <xdr:cNvGrpSpPr/>
        </xdr:nvGrpSpPr>
        <xdr:grpSpPr>
          <a:xfrm>
            <a:off x="0" y="82346451"/>
            <a:ext cx="3740076" cy="966611"/>
            <a:chOff x="1470084" y="50325515"/>
            <a:chExt cx="2865438" cy="966611"/>
          </a:xfrm>
        </xdr:grpSpPr>
        <xdr:pic>
          <xdr:nvPicPr>
            <xdr:cNvPr id="390" name="Image 389" descr="Afficher l'image d'origine">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70084" y="50325515"/>
              <a:ext cx="1728016" cy="9666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1" name="Image 390" descr="Afficher l'image d'origine">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632729" y="50339626"/>
              <a:ext cx="1702793" cy="95250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174">
        <xdr:nvSpPr>
          <xdr:cNvPr id="388" name="ZoneTexte 387">
            <a:extLst>
              <a:ext uri="{FF2B5EF4-FFF2-40B4-BE49-F238E27FC236}">
                <a16:creationId xmlns:a16="http://schemas.microsoft.com/office/drawing/2014/main" id="{00000000-0008-0000-0400-000084010000}"/>
              </a:ext>
            </a:extLst>
          </xdr:cNvPr>
          <xdr:cNvSpPr txBox="1"/>
        </xdr:nvSpPr>
        <xdr:spPr>
          <a:xfrm>
            <a:off x="692150" y="82784601"/>
            <a:ext cx="983167"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D3C9CB21-5A2C-CE4F-84C2-3337AAC47E85}" type="TxLink">
              <a:rPr lang="en-US" sz="1400" b="1" i="0" u="none" strike="noStrike">
                <a:solidFill>
                  <a:schemeClr val="bg1"/>
                </a:solidFill>
                <a:latin typeface="Calibri"/>
                <a:ea typeface="Calibri"/>
                <a:cs typeface="Calibri"/>
              </a:rPr>
              <a:pPr algn="ctr"/>
              <a:t>3,00%</a:t>
            </a:fld>
            <a:endParaRPr lang="en-US" sz="1400" b="1" i="0" u="none" strike="noStrike">
              <a:solidFill>
                <a:schemeClr val="bg1"/>
              </a:solidFill>
              <a:latin typeface="Calibri"/>
            </a:endParaRPr>
          </a:p>
        </xdr:txBody>
      </xdr:sp>
      <xdr:sp macro="" textlink="'DONNEES GENERIQUES A REMPLIR'!H174">
        <xdr:nvSpPr>
          <xdr:cNvPr id="389" name="ZoneTexte 388">
            <a:extLst>
              <a:ext uri="{FF2B5EF4-FFF2-40B4-BE49-F238E27FC236}">
                <a16:creationId xmlns:a16="http://schemas.microsoft.com/office/drawing/2014/main" id="{00000000-0008-0000-0400-000085010000}"/>
              </a:ext>
            </a:extLst>
          </xdr:cNvPr>
          <xdr:cNvSpPr txBox="1"/>
        </xdr:nvSpPr>
        <xdr:spPr>
          <a:xfrm>
            <a:off x="2196253" y="82784601"/>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3095DADB-226E-284A-B0F3-D61C7C361550}" type="TxLink">
              <a:rPr lang="en-US" sz="1400" b="1" i="0" u="none" strike="noStrike">
                <a:solidFill>
                  <a:schemeClr val="bg1"/>
                </a:solidFill>
                <a:latin typeface="Calibri"/>
                <a:ea typeface="Calibri"/>
                <a:cs typeface="Calibri"/>
              </a:rPr>
              <a:pPr marL="0" indent="0" algn="ctr"/>
              <a:t>5,00%</a:t>
            </a:fld>
            <a:endParaRPr lang="en-US" sz="1400" b="1" i="0" u="none" strike="noStrike">
              <a:solidFill>
                <a:schemeClr val="bg1"/>
              </a:solidFill>
              <a:latin typeface="Calibri"/>
              <a:ea typeface="+mn-ea"/>
              <a:cs typeface="+mn-cs"/>
            </a:endParaRPr>
          </a:p>
        </xdr:txBody>
      </xdr:sp>
    </xdr:grpSp>
    <xdr:clientData/>
  </xdr:twoCellAnchor>
  <xdr:twoCellAnchor editAs="oneCell">
    <xdr:from>
      <xdr:col>3</xdr:col>
      <xdr:colOff>584200</xdr:colOff>
      <xdr:row>227</xdr:row>
      <xdr:rowOff>88902</xdr:rowOff>
    </xdr:from>
    <xdr:to>
      <xdr:col>5</xdr:col>
      <xdr:colOff>1631943</xdr:colOff>
      <xdr:row>228</xdr:row>
      <xdr:rowOff>1412</xdr:rowOff>
    </xdr:to>
    <xdr:grpSp>
      <xdr:nvGrpSpPr>
        <xdr:cNvPr id="392" name="Grouper 391">
          <a:extLst>
            <a:ext uri="{FF2B5EF4-FFF2-40B4-BE49-F238E27FC236}">
              <a16:creationId xmlns:a16="http://schemas.microsoft.com/office/drawing/2014/main" id="{00000000-0008-0000-0400-000088010000}"/>
            </a:ext>
          </a:extLst>
        </xdr:cNvPr>
        <xdr:cNvGrpSpPr/>
      </xdr:nvGrpSpPr>
      <xdr:grpSpPr>
        <a:xfrm>
          <a:off x="3770745" y="135188038"/>
          <a:ext cx="3160562" cy="1228692"/>
          <a:chOff x="3416300" y="82469567"/>
          <a:chExt cx="3456510" cy="966609"/>
        </a:xfrm>
      </xdr:grpSpPr>
      <xdr:grpSp>
        <xdr:nvGrpSpPr>
          <xdr:cNvPr id="393" name="Groupe 128">
            <a:extLst>
              <a:ext uri="{FF2B5EF4-FFF2-40B4-BE49-F238E27FC236}">
                <a16:creationId xmlns:a16="http://schemas.microsoft.com/office/drawing/2014/main" id="{00000000-0008-0000-0400-000089010000}"/>
              </a:ext>
            </a:extLst>
          </xdr:cNvPr>
          <xdr:cNvGrpSpPr/>
        </xdr:nvGrpSpPr>
        <xdr:grpSpPr>
          <a:xfrm>
            <a:off x="3416300" y="82469567"/>
            <a:ext cx="3456510" cy="966609"/>
            <a:chOff x="3200400" y="87858600"/>
            <a:chExt cx="3136893" cy="966609"/>
          </a:xfrm>
        </xdr:grpSpPr>
        <xdr:pic>
          <xdr:nvPicPr>
            <xdr:cNvPr id="396" name="Image 395" descr="Afficher l'image d'origine">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60" cstate="print">
              <a:clrChange>
                <a:clrFrom>
                  <a:srgbClr val="FFFFFF"/>
                </a:clrFrom>
                <a:clrTo>
                  <a:srgbClr val="FFFFFF">
                    <a:alpha val="0"/>
                  </a:srgbClr>
                </a:clrTo>
              </a:clrChange>
              <a:duotone>
                <a:schemeClr val="accent1">
                  <a:shade val="45000"/>
                  <a:satMod val="135000"/>
                </a:schemeClr>
                <a:prstClr val="white"/>
              </a:duotone>
              <a:extLst>
                <a:ext uri="{BEBA8EAE-BF5A-486C-A8C5-ECC9F3942E4B}">
                  <a14:imgProps xmlns:a14="http://schemas.microsoft.com/office/drawing/2010/main">
                    <a14:imgLayer r:embed="rId61">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476750" y="87858600"/>
              <a:ext cx="1860543" cy="9525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7" name="Image 396" descr="Afficher l'image d'origine">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00400" y="87858600"/>
              <a:ext cx="1886974" cy="966609"/>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175">
        <xdr:nvSpPr>
          <xdr:cNvPr id="394" name="ZoneTexte 393">
            <a:extLst>
              <a:ext uri="{FF2B5EF4-FFF2-40B4-BE49-F238E27FC236}">
                <a16:creationId xmlns:a16="http://schemas.microsoft.com/office/drawing/2014/main" id="{00000000-0008-0000-0400-00008A010000}"/>
              </a:ext>
            </a:extLst>
          </xdr:cNvPr>
          <xdr:cNvSpPr txBox="1"/>
        </xdr:nvSpPr>
        <xdr:spPr>
          <a:xfrm>
            <a:off x="4016798" y="82903132"/>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954CDF5F-7424-0048-9866-439D62A67607}" type="TxLink">
              <a:rPr lang="en-US" sz="1400" b="1" i="0" u="none" strike="noStrike">
                <a:solidFill>
                  <a:schemeClr val="bg1"/>
                </a:solidFill>
                <a:latin typeface="Calibri"/>
                <a:ea typeface="Calibri"/>
                <a:cs typeface="Calibri"/>
              </a:rPr>
              <a:pPr marL="0" indent="0" algn="ctr"/>
              <a:t>6,00%</a:t>
            </a:fld>
            <a:endParaRPr lang="en-US" sz="1400" b="1" i="0" u="none" strike="noStrike">
              <a:solidFill>
                <a:schemeClr val="bg1"/>
              </a:solidFill>
              <a:latin typeface="Calibri"/>
              <a:ea typeface="+mn-ea"/>
              <a:cs typeface="+mn-cs"/>
            </a:endParaRPr>
          </a:p>
        </xdr:txBody>
      </xdr:sp>
      <xdr:sp macro="" textlink="'DONNEES GENERIQUES A REMPLIR'!H175">
        <xdr:nvSpPr>
          <xdr:cNvPr id="395" name="ZoneTexte 394">
            <a:extLst>
              <a:ext uri="{FF2B5EF4-FFF2-40B4-BE49-F238E27FC236}">
                <a16:creationId xmlns:a16="http://schemas.microsoft.com/office/drawing/2014/main" id="{00000000-0008-0000-0400-00008B010000}"/>
              </a:ext>
            </a:extLst>
          </xdr:cNvPr>
          <xdr:cNvSpPr txBox="1"/>
        </xdr:nvSpPr>
        <xdr:spPr>
          <a:xfrm>
            <a:off x="5422900" y="82893607"/>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83D0D75-A71E-244C-860F-18053900F41F}" type="TxLink">
              <a:rPr lang="en-US" sz="1400" b="1" i="0" u="none" strike="noStrike">
                <a:solidFill>
                  <a:schemeClr val="bg1"/>
                </a:solidFill>
                <a:latin typeface="Calibri"/>
                <a:ea typeface="Calibri"/>
                <a:cs typeface="Calibri"/>
              </a:rPr>
              <a:pPr marL="0" indent="0" algn="ctr"/>
              <a:t>9,00%</a:t>
            </a:fld>
            <a:endParaRPr lang="en-US" sz="1400" b="1" i="0" u="none" strike="noStrike">
              <a:solidFill>
                <a:schemeClr val="bg1"/>
              </a:solidFill>
              <a:latin typeface="Calibri"/>
              <a:ea typeface="+mn-ea"/>
              <a:cs typeface="+mn-cs"/>
            </a:endParaRPr>
          </a:p>
        </xdr:txBody>
      </xdr:sp>
    </xdr:grpSp>
    <xdr:clientData/>
  </xdr:twoCellAnchor>
  <xdr:oneCellAnchor>
    <xdr:from>
      <xdr:col>2</xdr:col>
      <xdr:colOff>652328</xdr:colOff>
      <xdr:row>228</xdr:row>
      <xdr:rowOff>62180</xdr:rowOff>
    </xdr:from>
    <xdr:ext cx="1774961" cy="311496"/>
    <xdr:sp macro="" textlink="">
      <xdr:nvSpPr>
        <xdr:cNvPr id="402" name="ZoneTexte 401">
          <a:extLst>
            <a:ext uri="{FF2B5EF4-FFF2-40B4-BE49-F238E27FC236}">
              <a16:creationId xmlns:a16="http://schemas.microsoft.com/office/drawing/2014/main" id="{00000000-0008-0000-0400-000092010000}"/>
            </a:ext>
          </a:extLst>
        </xdr:cNvPr>
        <xdr:cNvSpPr txBox="1"/>
      </xdr:nvSpPr>
      <xdr:spPr>
        <a:xfrm>
          <a:off x="2734221" y="136950037"/>
          <a:ext cx="177496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b="1" i="0" u="none" strike="noStrike">
              <a:solidFill>
                <a:srgbClr val="000000"/>
              </a:solidFill>
              <a:latin typeface="Calibri"/>
            </a:rPr>
            <a:t>Turnover de l'effectif</a:t>
          </a:r>
        </a:p>
      </xdr:txBody>
    </xdr:sp>
    <xdr:clientData/>
  </xdr:oneCellAnchor>
  <xdr:twoCellAnchor editAs="oneCell">
    <xdr:from>
      <xdr:col>3</xdr:col>
      <xdr:colOff>29109</xdr:colOff>
      <xdr:row>228</xdr:row>
      <xdr:rowOff>760187</xdr:rowOff>
    </xdr:from>
    <xdr:to>
      <xdr:col>3</xdr:col>
      <xdr:colOff>708619</xdr:colOff>
      <xdr:row>228</xdr:row>
      <xdr:rowOff>1080586</xdr:rowOff>
    </xdr:to>
    <xdr:sp macro="" textlink="'DONNEES GENERIQUES A REMPLIR'!I177">
      <xdr:nvSpPr>
        <xdr:cNvPr id="400" name="ZoneTexte 399">
          <a:extLst>
            <a:ext uri="{FF2B5EF4-FFF2-40B4-BE49-F238E27FC236}">
              <a16:creationId xmlns:a16="http://schemas.microsoft.com/office/drawing/2014/main" id="{00000000-0008-0000-0400-000090010000}"/>
            </a:ext>
          </a:extLst>
        </xdr:cNvPr>
        <xdr:cNvSpPr txBox="1"/>
      </xdr:nvSpPr>
      <xdr:spPr>
        <a:xfrm>
          <a:off x="3673032" y="137969033"/>
          <a:ext cx="679510" cy="320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506778F-FAFA-4939-AFA4-3C8AA3185E0C}" type="TxLink">
            <a:rPr lang="en-US" sz="1500" b="1" i="0" u="none" strike="noStrike">
              <a:solidFill>
                <a:schemeClr val="tx1"/>
              </a:solidFill>
              <a:latin typeface="Calibri"/>
              <a:ea typeface="+mn-ea"/>
              <a:cs typeface="+mn-cs"/>
            </a:rPr>
            <a:pPr marL="0" indent="0" algn="ctr"/>
            <a:t>8,00%</a:t>
          </a:fld>
          <a:endParaRPr lang="en-US" sz="1500" b="1" i="0" u="none" strike="noStrike">
            <a:solidFill>
              <a:schemeClr val="tx1"/>
            </a:solidFill>
            <a:latin typeface="Calibri"/>
            <a:ea typeface="+mn-ea"/>
            <a:cs typeface="+mn-cs"/>
          </a:endParaRPr>
        </a:p>
      </xdr:txBody>
    </xdr:sp>
    <xdr:clientData/>
  </xdr:twoCellAnchor>
  <xdr:twoCellAnchor editAs="oneCell">
    <xdr:from>
      <xdr:col>0</xdr:col>
      <xdr:colOff>507636</xdr:colOff>
      <xdr:row>234</xdr:row>
      <xdr:rowOff>411663</xdr:rowOff>
    </xdr:from>
    <xdr:to>
      <xdr:col>1</xdr:col>
      <xdr:colOff>526197</xdr:colOff>
      <xdr:row>234</xdr:row>
      <xdr:rowOff>804264</xdr:rowOff>
    </xdr:to>
    <xdr:sp macro="" textlink="'DONNEES GENERIQUES A REMPLIR'!$D$169">
      <xdr:nvSpPr>
        <xdr:cNvPr id="409" name="ZoneTexte 408">
          <a:extLst>
            <a:ext uri="{FF2B5EF4-FFF2-40B4-BE49-F238E27FC236}">
              <a16:creationId xmlns:a16="http://schemas.microsoft.com/office/drawing/2014/main" id="{00000000-0008-0000-0400-000099010000}"/>
            </a:ext>
          </a:extLst>
        </xdr:cNvPr>
        <xdr:cNvSpPr txBox="1"/>
      </xdr:nvSpPr>
      <xdr:spPr>
        <a:xfrm>
          <a:off x="507636" y="140600125"/>
          <a:ext cx="1200638" cy="392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C2EAF7EE-5C23-1940-B970-CE55B9946A8F}" type="TxLink">
            <a:rPr lang="en-US" sz="1100" b="1" i="0" u="none" strike="noStrike">
              <a:solidFill>
                <a:schemeClr val="bg1"/>
              </a:solidFill>
              <a:latin typeface="Arial"/>
              <a:ea typeface="Calibri"/>
              <a:cs typeface="Arial"/>
            </a:rPr>
            <a:pPr algn="ctr"/>
            <a:t> </a:t>
          </a:fld>
          <a:endParaRPr lang="en-US" sz="1200" b="1" i="0" u="none" strike="noStrike">
            <a:solidFill>
              <a:schemeClr val="bg1"/>
            </a:solidFill>
            <a:latin typeface="Calibri"/>
          </a:endParaRPr>
        </a:p>
      </xdr:txBody>
    </xdr:sp>
    <xdr:clientData/>
  </xdr:twoCellAnchor>
  <xdr:twoCellAnchor editAs="oneCell">
    <xdr:from>
      <xdr:col>1</xdr:col>
      <xdr:colOff>503290</xdr:colOff>
      <xdr:row>234</xdr:row>
      <xdr:rowOff>411663</xdr:rowOff>
    </xdr:from>
    <xdr:to>
      <xdr:col>2</xdr:col>
      <xdr:colOff>334002</xdr:colOff>
      <xdr:row>234</xdr:row>
      <xdr:rowOff>696559</xdr:rowOff>
    </xdr:to>
    <xdr:sp macro="" textlink="'DONNEES GENERIQUES A REMPLIR'!$E$169">
      <xdr:nvSpPr>
        <xdr:cNvPr id="407" name="ZoneTexte 406">
          <a:extLst>
            <a:ext uri="{FF2B5EF4-FFF2-40B4-BE49-F238E27FC236}">
              <a16:creationId xmlns:a16="http://schemas.microsoft.com/office/drawing/2014/main" id="{00000000-0008-0000-0400-000097010000}"/>
            </a:ext>
          </a:extLst>
        </xdr:cNvPr>
        <xdr:cNvSpPr txBox="1"/>
      </xdr:nvSpPr>
      <xdr:spPr>
        <a:xfrm>
          <a:off x="1685367" y="140600125"/>
          <a:ext cx="1022558" cy="284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4644750F-1571-FC48-8BE2-C6B1F683DB12}"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xdr:from>
      <xdr:col>0</xdr:col>
      <xdr:colOff>414618</xdr:colOff>
      <xdr:row>241</xdr:row>
      <xdr:rowOff>100853</xdr:rowOff>
    </xdr:from>
    <xdr:to>
      <xdr:col>2</xdr:col>
      <xdr:colOff>759254</xdr:colOff>
      <xdr:row>241</xdr:row>
      <xdr:rowOff>1106176</xdr:rowOff>
    </xdr:to>
    <xdr:grpSp>
      <xdr:nvGrpSpPr>
        <xdr:cNvPr id="57" name="Groupe 56">
          <a:extLst>
            <a:ext uri="{FF2B5EF4-FFF2-40B4-BE49-F238E27FC236}">
              <a16:creationId xmlns:a16="http://schemas.microsoft.com/office/drawing/2014/main" id="{00000000-0008-0000-0400-000039000000}"/>
            </a:ext>
          </a:extLst>
        </xdr:cNvPr>
        <xdr:cNvGrpSpPr/>
      </xdr:nvGrpSpPr>
      <xdr:grpSpPr>
        <a:xfrm>
          <a:off x="414618" y="143962989"/>
          <a:ext cx="2422818" cy="1005323"/>
          <a:chOff x="414618" y="144063435"/>
          <a:chExt cx="2478236" cy="1005323"/>
        </a:xfrm>
      </xdr:grpSpPr>
      <xdr:pic>
        <xdr:nvPicPr>
          <xdr:cNvPr id="600" name="Image 599">
            <a:extLst>
              <a:ext uri="{FF2B5EF4-FFF2-40B4-BE49-F238E27FC236}">
                <a16:creationId xmlns:a16="http://schemas.microsoft.com/office/drawing/2014/main" id="{00000000-0008-0000-0400-000058020000}"/>
              </a:ext>
            </a:extLst>
          </xdr:cNvPr>
          <xdr:cNvPicPr>
            <a:picLocks noChangeAspect="1"/>
          </xdr:cNvPicPr>
        </xdr:nvPicPr>
        <xdr:blipFill rotWithShape="1">
          <a:blip xmlns:r="http://schemas.openxmlformats.org/officeDocument/2006/relationships" r:embed="rId7"/>
          <a:srcRect b="68240"/>
          <a:stretch/>
        </xdr:blipFill>
        <xdr:spPr>
          <a:xfrm>
            <a:off x="414618" y="144063435"/>
            <a:ext cx="2478236" cy="1005323"/>
          </a:xfrm>
          <a:prstGeom prst="rect">
            <a:avLst/>
          </a:prstGeom>
        </xdr:spPr>
      </xdr:pic>
      <xdr:grpSp>
        <xdr:nvGrpSpPr>
          <xdr:cNvPr id="56" name="Groupe 55">
            <a:extLst>
              <a:ext uri="{FF2B5EF4-FFF2-40B4-BE49-F238E27FC236}">
                <a16:creationId xmlns:a16="http://schemas.microsoft.com/office/drawing/2014/main" id="{00000000-0008-0000-0400-000038000000}"/>
              </a:ext>
            </a:extLst>
          </xdr:cNvPr>
          <xdr:cNvGrpSpPr/>
        </xdr:nvGrpSpPr>
        <xdr:grpSpPr>
          <a:xfrm>
            <a:off x="755233" y="144301092"/>
            <a:ext cx="1818949" cy="289451"/>
            <a:chOff x="755233" y="144301092"/>
            <a:chExt cx="1818949" cy="289451"/>
          </a:xfrm>
        </xdr:grpSpPr>
        <xdr:sp macro="" textlink="'POUR ALLER PLUS LOIN'!H4">
          <xdr:nvSpPr>
            <xdr:cNvPr id="441" name="ZoneTexte 440">
              <a:extLst>
                <a:ext uri="{FF2B5EF4-FFF2-40B4-BE49-F238E27FC236}">
                  <a16:creationId xmlns:a16="http://schemas.microsoft.com/office/drawing/2014/main" id="{00000000-0008-0000-0400-0000B9010000}"/>
                </a:ext>
              </a:extLst>
            </xdr:cNvPr>
            <xdr:cNvSpPr txBox="1"/>
          </xdr:nvSpPr>
          <xdr:spPr>
            <a:xfrm>
              <a:off x="1956042" y="144301092"/>
              <a:ext cx="61814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46B3017-F568-C14A-A5F0-4BC7BFCF5BB8}" type="TxLink">
                <a:rPr lang="uk-UA" sz="1200" b="1" i="0" u="none" strike="noStrike">
                  <a:solidFill>
                    <a:schemeClr val="bg1"/>
                  </a:solidFill>
                  <a:latin typeface="Calibri"/>
                  <a:ea typeface="Calibri"/>
                  <a:cs typeface="Calibri"/>
                </a:rPr>
                <a:pPr algn="ctr"/>
                <a:t>44%</a:t>
              </a:fld>
              <a:endParaRPr lang="fr-FR" sz="1200" b="1" i="0" u="none" strike="noStrike">
                <a:solidFill>
                  <a:schemeClr val="bg1"/>
                </a:solidFill>
                <a:latin typeface="Calibri"/>
              </a:endParaRPr>
            </a:p>
          </xdr:txBody>
        </xdr:sp>
        <xdr:sp macro="" textlink="'POUR ALLER PLUS LOIN'!G4">
          <xdr:nvSpPr>
            <xdr:cNvPr id="442" name="ZoneTexte 441">
              <a:extLst>
                <a:ext uri="{FF2B5EF4-FFF2-40B4-BE49-F238E27FC236}">
                  <a16:creationId xmlns:a16="http://schemas.microsoft.com/office/drawing/2014/main" id="{00000000-0008-0000-0400-0000BA010000}"/>
                </a:ext>
              </a:extLst>
            </xdr:cNvPr>
            <xdr:cNvSpPr txBox="1"/>
          </xdr:nvSpPr>
          <xdr:spPr>
            <a:xfrm>
              <a:off x="755233" y="144310861"/>
              <a:ext cx="57021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819AE53-8A36-DF42-B576-A32C3C6B862C}" type="TxLink">
                <a:rPr lang="uk-UA" sz="1200" b="1" i="0" u="none" strike="noStrike">
                  <a:solidFill>
                    <a:schemeClr val="bg1"/>
                  </a:solidFill>
                  <a:latin typeface="Calibri"/>
                  <a:ea typeface="Calibri"/>
                  <a:cs typeface="Calibri"/>
                </a:rPr>
                <a:pPr algn="ctr"/>
                <a:t>56%</a:t>
              </a:fld>
              <a:endParaRPr lang="fr-FR" sz="1200" b="1" i="0" u="none" strike="noStrike">
                <a:solidFill>
                  <a:schemeClr val="bg1"/>
                </a:solidFill>
                <a:latin typeface="Calibri"/>
              </a:endParaRPr>
            </a:p>
          </xdr:txBody>
        </xdr:sp>
      </xdr:grpSp>
    </xdr:grpSp>
    <xdr:clientData/>
  </xdr:twoCellAnchor>
  <xdr:twoCellAnchor>
    <xdr:from>
      <xdr:col>3</xdr:col>
      <xdr:colOff>963706</xdr:colOff>
      <xdr:row>241</xdr:row>
      <xdr:rowOff>100853</xdr:rowOff>
    </xdr:from>
    <xdr:to>
      <xdr:col>5</xdr:col>
      <xdr:colOff>1285930</xdr:colOff>
      <xdr:row>241</xdr:row>
      <xdr:rowOff>1106176</xdr:rowOff>
    </xdr:to>
    <xdr:grpSp>
      <xdr:nvGrpSpPr>
        <xdr:cNvPr id="53" name="Groupe 52">
          <a:extLst>
            <a:ext uri="{FF2B5EF4-FFF2-40B4-BE49-F238E27FC236}">
              <a16:creationId xmlns:a16="http://schemas.microsoft.com/office/drawing/2014/main" id="{00000000-0008-0000-0400-000035000000}"/>
            </a:ext>
          </a:extLst>
        </xdr:cNvPr>
        <xdr:cNvGrpSpPr/>
      </xdr:nvGrpSpPr>
      <xdr:grpSpPr>
        <a:xfrm>
          <a:off x="4150251" y="143962989"/>
          <a:ext cx="2435043" cy="1005323"/>
          <a:chOff x="4247233" y="144063435"/>
          <a:chExt cx="2483533" cy="1005323"/>
        </a:xfrm>
      </xdr:grpSpPr>
      <xdr:pic>
        <xdr:nvPicPr>
          <xdr:cNvPr id="601" name="Image 600">
            <a:extLst>
              <a:ext uri="{FF2B5EF4-FFF2-40B4-BE49-F238E27FC236}">
                <a16:creationId xmlns:a16="http://schemas.microsoft.com/office/drawing/2014/main" id="{00000000-0008-0000-0400-000059020000}"/>
              </a:ext>
            </a:extLst>
          </xdr:cNvPr>
          <xdr:cNvPicPr>
            <a:picLocks noChangeAspect="1"/>
          </xdr:cNvPicPr>
        </xdr:nvPicPr>
        <xdr:blipFill rotWithShape="1">
          <a:blip xmlns:r="http://schemas.openxmlformats.org/officeDocument/2006/relationships" r:embed="rId7"/>
          <a:srcRect b="68240"/>
          <a:stretch/>
        </xdr:blipFill>
        <xdr:spPr>
          <a:xfrm>
            <a:off x="4247233" y="144063435"/>
            <a:ext cx="2483533" cy="1005323"/>
          </a:xfrm>
          <a:prstGeom prst="rect">
            <a:avLst/>
          </a:prstGeom>
        </xdr:spPr>
      </xdr:pic>
      <xdr:grpSp>
        <xdr:nvGrpSpPr>
          <xdr:cNvPr id="51" name="Groupe 50">
            <a:extLst>
              <a:ext uri="{FF2B5EF4-FFF2-40B4-BE49-F238E27FC236}">
                <a16:creationId xmlns:a16="http://schemas.microsoft.com/office/drawing/2014/main" id="{00000000-0008-0000-0400-000033000000}"/>
              </a:ext>
            </a:extLst>
          </xdr:cNvPr>
          <xdr:cNvGrpSpPr/>
        </xdr:nvGrpSpPr>
        <xdr:grpSpPr>
          <a:xfrm>
            <a:off x="4618662" y="144251357"/>
            <a:ext cx="1817740" cy="335101"/>
            <a:chOff x="4618662" y="144251357"/>
            <a:chExt cx="1817740" cy="335101"/>
          </a:xfrm>
        </xdr:grpSpPr>
        <xdr:sp macro="" textlink="'POUR ALLER PLUS LOIN'!E5">
          <xdr:nvSpPr>
            <xdr:cNvPr id="449" name="ZoneTexte 448">
              <a:extLst>
                <a:ext uri="{FF2B5EF4-FFF2-40B4-BE49-F238E27FC236}">
                  <a16:creationId xmlns:a16="http://schemas.microsoft.com/office/drawing/2014/main" id="{00000000-0008-0000-0400-0000C1010000}"/>
                </a:ext>
              </a:extLst>
            </xdr:cNvPr>
            <xdr:cNvSpPr txBox="1"/>
          </xdr:nvSpPr>
          <xdr:spPr>
            <a:xfrm>
              <a:off x="5843272" y="144251357"/>
              <a:ext cx="59313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8D59A87-D13F-2D45-B3CC-B7F1E2CA814D}" type="TxLink">
                <a:rPr lang="en-US" sz="1200" b="1" i="0" u="none" strike="noStrike">
                  <a:solidFill>
                    <a:schemeClr val="bg1"/>
                  </a:solidFill>
                  <a:latin typeface="Calibri"/>
                  <a:ea typeface="Calibri"/>
                  <a:cs typeface="Calibri"/>
                </a:rPr>
                <a:pPr algn="ctr"/>
                <a:t>7</a:t>
              </a:fld>
              <a:endParaRPr lang="fr-FR" sz="1200" b="1" i="0" u="none" strike="noStrike">
                <a:solidFill>
                  <a:schemeClr val="bg1"/>
                </a:solidFill>
                <a:latin typeface="Calibri"/>
              </a:endParaRPr>
            </a:p>
          </xdr:txBody>
        </xdr:sp>
        <xdr:sp macro="" textlink="'POUR ALLER PLUS LOIN'!D5">
          <xdr:nvSpPr>
            <xdr:cNvPr id="450" name="ZoneTexte 449">
              <a:extLst>
                <a:ext uri="{FF2B5EF4-FFF2-40B4-BE49-F238E27FC236}">
                  <a16:creationId xmlns:a16="http://schemas.microsoft.com/office/drawing/2014/main" id="{00000000-0008-0000-0400-0000C2010000}"/>
                </a:ext>
              </a:extLst>
            </xdr:cNvPr>
            <xdr:cNvSpPr txBox="1"/>
          </xdr:nvSpPr>
          <xdr:spPr>
            <a:xfrm>
              <a:off x="4618662" y="144306776"/>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7A66DAC-9C90-064D-BD61-2C794E088E6C}" type="TxLink">
                <a:rPr lang="en-US" sz="1200" b="1" i="0" u="none" strike="noStrike">
                  <a:solidFill>
                    <a:schemeClr val="bg1"/>
                  </a:solidFill>
                  <a:latin typeface="Calibri"/>
                  <a:ea typeface="Calibri"/>
                  <a:cs typeface="Calibri"/>
                </a:rPr>
                <a:pPr algn="ctr"/>
                <a:t>6</a:t>
              </a:fld>
              <a:endParaRPr lang="fr-FR" sz="1200" b="1" i="0" u="none" strike="noStrike">
                <a:solidFill>
                  <a:schemeClr val="bg1"/>
                </a:solidFill>
                <a:latin typeface="Calibri"/>
              </a:endParaRPr>
            </a:p>
          </xdr:txBody>
        </xdr:sp>
      </xdr:grpSp>
    </xdr:grpSp>
    <xdr:clientData/>
  </xdr:twoCellAnchor>
  <xdr:twoCellAnchor>
    <xdr:from>
      <xdr:col>2</xdr:col>
      <xdr:colOff>2239</xdr:colOff>
      <xdr:row>247</xdr:row>
      <xdr:rowOff>80682</xdr:rowOff>
    </xdr:from>
    <xdr:to>
      <xdr:col>4</xdr:col>
      <xdr:colOff>268434</xdr:colOff>
      <xdr:row>247</xdr:row>
      <xdr:rowOff>1086005</xdr:rowOff>
    </xdr:to>
    <xdr:grpSp>
      <xdr:nvGrpSpPr>
        <xdr:cNvPr id="60" name="Groupe 59">
          <a:extLst>
            <a:ext uri="{FF2B5EF4-FFF2-40B4-BE49-F238E27FC236}">
              <a16:creationId xmlns:a16="http://schemas.microsoft.com/office/drawing/2014/main" id="{00000000-0008-0000-0400-00003C000000}"/>
            </a:ext>
          </a:extLst>
        </xdr:cNvPr>
        <xdr:cNvGrpSpPr/>
      </xdr:nvGrpSpPr>
      <xdr:grpSpPr>
        <a:xfrm>
          <a:off x="2080421" y="148116500"/>
          <a:ext cx="2430968" cy="1005323"/>
          <a:chOff x="2135839" y="148213482"/>
          <a:chExt cx="2496777" cy="1005323"/>
        </a:xfrm>
      </xdr:grpSpPr>
      <xdr:pic>
        <xdr:nvPicPr>
          <xdr:cNvPr id="603" name="Image 602">
            <a:extLst>
              <a:ext uri="{FF2B5EF4-FFF2-40B4-BE49-F238E27FC236}">
                <a16:creationId xmlns:a16="http://schemas.microsoft.com/office/drawing/2014/main" id="{00000000-0008-0000-0400-00005B020000}"/>
              </a:ext>
            </a:extLst>
          </xdr:cNvPr>
          <xdr:cNvPicPr>
            <a:picLocks noChangeAspect="1"/>
          </xdr:cNvPicPr>
        </xdr:nvPicPr>
        <xdr:blipFill rotWithShape="1">
          <a:blip xmlns:r="http://schemas.openxmlformats.org/officeDocument/2006/relationships" r:embed="rId7"/>
          <a:srcRect b="68240"/>
          <a:stretch/>
        </xdr:blipFill>
        <xdr:spPr>
          <a:xfrm>
            <a:off x="2135839" y="148213482"/>
            <a:ext cx="2496777" cy="1005323"/>
          </a:xfrm>
          <a:prstGeom prst="rect">
            <a:avLst/>
          </a:prstGeom>
        </xdr:spPr>
      </xdr:pic>
      <xdr:sp macro="" textlink="'DONNEES GENERIQUES A REMPLIR'!$H$180">
        <xdr:nvSpPr>
          <xdr:cNvPr id="489" name="ZoneTexte 488">
            <a:extLst>
              <a:ext uri="{FF2B5EF4-FFF2-40B4-BE49-F238E27FC236}">
                <a16:creationId xmlns:a16="http://schemas.microsoft.com/office/drawing/2014/main" id="{00000000-0008-0000-0400-0000E9010000}"/>
              </a:ext>
            </a:extLst>
          </xdr:cNvPr>
          <xdr:cNvSpPr txBox="1"/>
        </xdr:nvSpPr>
        <xdr:spPr>
          <a:xfrm>
            <a:off x="3759453" y="148466253"/>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72E0EB13-C2D7-6240-AB52-2FAD9B672D31}"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sp macro="" textlink="'DONNEES GENERIQUES A REMPLIR'!$G$180">
        <xdr:nvSpPr>
          <xdr:cNvPr id="490" name="ZoneTexte 489">
            <a:extLst>
              <a:ext uri="{FF2B5EF4-FFF2-40B4-BE49-F238E27FC236}">
                <a16:creationId xmlns:a16="http://schemas.microsoft.com/office/drawing/2014/main" id="{00000000-0008-0000-0400-0000EA010000}"/>
              </a:ext>
            </a:extLst>
          </xdr:cNvPr>
          <xdr:cNvSpPr txBox="1"/>
        </xdr:nvSpPr>
        <xdr:spPr>
          <a:xfrm>
            <a:off x="2541418" y="148485791"/>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503B1EC-341B-9649-9FA6-117B431BE1D6}"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22412</xdr:colOff>
      <xdr:row>248</xdr:row>
      <xdr:rowOff>0</xdr:rowOff>
    </xdr:from>
    <xdr:to>
      <xdr:col>5</xdr:col>
      <xdr:colOff>2247612</xdr:colOff>
      <xdr:row>248</xdr:row>
      <xdr:rowOff>2339975</xdr:rowOff>
    </xdr:to>
    <xdr:graphicFrame macro="">
      <xdr:nvGraphicFramePr>
        <xdr:cNvPr id="491" name="Graphique 490">
          <a:extLst>
            <a:ext uri="{FF2B5EF4-FFF2-40B4-BE49-F238E27FC236}">
              <a16:creationId xmlns:a16="http://schemas.microsoft.com/office/drawing/2014/main" id="{00000000-0008-0000-0400-0000E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0</xdr:col>
      <xdr:colOff>33618</xdr:colOff>
      <xdr:row>249</xdr:row>
      <xdr:rowOff>76200</xdr:rowOff>
    </xdr:from>
    <xdr:to>
      <xdr:col>5</xdr:col>
      <xdr:colOff>2129118</xdr:colOff>
      <xdr:row>249</xdr:row>
      <xdr:rowOff>2352675</xdr:rowOff>
    </xdr:to>
    <xdr:graphicFrame macro="">
      <xdr:nvGraphicFramePr>
        <xdr:cNvPr id="492" name="Graphique 491">
          <a:extLst>
            <a:ext uri="{FF2B5EF4-FFF2-40B4-BE49-F238E27FC236}">
              <a16:creationId xmlns:a16="http://schemas.microsoft.com/office/drawing/2014/main" id="{00000000-0008-0000-0400-0000E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3</xdr:col>
      <xdr:colOff>696820</xdr:colOff>
      <xdr:row>309</xdr:row>
      <xdr:rowOff>673100</xdr:rowOff>
    </xdr:from>
    <xdr:to>
      <xdr:col>4</xdr:col>
      <xdr:colOff>357169</xdr:colOff>
      <xdr:row>309</xdr:row>
      <xdr:rowOff>953305</xdr:rowOff>
    </xdr:to>
    <xdr:sp macro="" textlink="'DONNEES GENERIQUES A REMPLIR'!D276">
      <xdr:nvSpPr>
        <xdr:cNvPr id="598" name="ZoneTexte 597">
          <a:extLst>
            <a:ext uri="{FF2B5EF4-FFF2-40B4-BE49-F238E27FC236}">
              <a16:creationId xmlns:a16="http://schemas.microsoft.com/office/drawing/2014/main" id="{00000000-0008-0000-0400-000056020000}"/>
            </a:ext>
          </a:extLst>
        </xdr:cNvPr>
        <xdr:cNvSpPr txBox="1"/>
      </xdr:nvSpPr>
      <xdr:spPr>
        <a:xfrm>
          <a:off x="3893907" y="214298143"/>
          <a:ext cx="712240" cy="2802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fld id="{E5950D35-0EDE-8D47-92A4-74DEDDD01A3D}" type="TxLink">
            <a:rPr lang="uk-UA" sz="1200" b="1" i="0" u="none" strike="noStrike">
              <a:solidFill>
                <a:schemeClr val="tx1"/>
              </a:solidFill>
              <a:latin typeface="Calibri"/>
              <a:ea typeface="Calibri"/>
              <a:cs typeface="Calibri"/>
            </a:rPr>
            <a:pPr algn="ctr"/>
            <a:t>#DIV/0!</a:t>
          </a:fld>
          <a:endParaRPr lang="fr-FR" sz="1200" b="1" i="0" u="none" strike="noStrike">
            <a:solidFill>
              <a:schemeClr val="tx1"/>
            </a:solidFill>
            <a:latin typeface="Calibri"/>
          </a:endParaRPr>
        </a:p>
      </xdr:txBody>
    </xdr:sp>
    <xdr:clientData/>
  </xdr:twoCellAnchor>
  <xdr:twoCellAnchor editAs="oneCell">
    <xdr:from>
      <xdr:col>3</xdr:col>
      <xdr:colOff>262283</xdr:colOff>
      <xdr:row>333</xdr:row>
      <xdr:rowOff>320813</xdr:rowOff>
    </xdr:from>
    <xdr:to>
      <xdr:col>3</xdr:col>
      <xdr:colOff>980450</xdr:colOff>
      <xdr:row>333</xdr:row>
      <xdr:rowOff>601018</xdr:rowOff>
    </xdr:to>
    <xdr:sp macro="" textlink="'DONNEES GENERIQUES A REMPLIR'!G291">
      <xdr:nvSpPr>
        <xdr:cNvPr id="607" name="ZoneTexte 606">
          <a:extLst>
            <a:ext uri="{FF2B5EF4-FFF2-40B4-BE49-F238E27FC236}">
              <a16:creationId xmlns:a16="http://schemas.microsoft.com/office/drawing/2014/main" id="{00000000-0008-0000-0400-00005F020000}"/>
            </a:ext>
          </a:extLst>
        </xdr:cNvPr>
        <xdr:cNvSpPr txBox="1"/>
      </xdr:nvSpPr>
      <xdr:spPr>
        <a:xfrm>
          <a:off x="3459370" y="228200226"/>
          <a:ext cx="718167" cy="2802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fld id="{BD35FB2F-0475-1949-B5FC-DBFFC1EC996C}" type="TxLink">
            <a:rPr lang="uk-UA" sz="1200" b="1" i="0" u="none" strike="noStrike">
              <a:solidFill>
                <a:srgbClr val="E67648"/>
              </a:solidFill>
              <a:latin typeface="Calibri"/>
              <a:ea typeface="Calibri"/>
              <a:cs typeface="Calibri"/>
            </a:rPr>
            <a:pPr algn="ctr"/>
            <a:t>#DIV/0!</a:t>
          </a:fld>
          <a:endParaRPr lang="fr-FR" sz="1200" b="1" i="0" u="none" strike="noStrike">
            <a:solidFill>
              <a:srgbClr val="E67648"/>
            </a:solidFill>
            <a:latin typeface="Calibri"/>
          </a:endParaRPr>
        </a:p>
      </xdr:txBody>
    </xdr:sp>
    <xdr:clientData/>
  </xdr:twoCellAnchor>
  <xdr:twoCellAnchor editAs="oneCell">
    <xdr:from>
      <xdr:col>0</xdr:col>
      <xdr:colOff>44824</xdr:colOff>
      <xdr:row>341</xdr:row>
      <xdr:rowOff>177800</xdr:rowOff>
    </xdr:from>
    <xdr:to>
      <xdr:col>5</xdr:col>
      <xdr:colOff>2139950</xdr:colOff>
      <xdr:row>341</xdr:row>
      <xdr:rowOff>2832100</xdr:rowOff>
    </xdr:to>
    <xdr:graphicFrame macro="">
      <xdr:nvGraphicFramePr>
        <xdr:cNvPr id="609" name="Graphique 3">
          <a:extLst>
            <a:ext uri="{FF2B5EF4-FFF2-40B4-BE49-F238E27FC236}">
              <a16:creationId xmlns:a16="http://schemas.microsoft.com/office/drawing/2014/main" id="{00000000-0008-0000-0400-000061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0</xdr:col>
      <xdr:colOff>44824</xdr:colOff>
      <xdr:row>345</xdr:row>
      <xdr:rowOff>25400</xdr:rowOff>
    </xdr:from>
    <xdr:to>
      <xdr:col>5</xdr:col>
      <xdr:colOff>2117912</xdr:colOff>
      <xdr:row>345</xdr:row>
      <xdr:rowOff>3128432</xdr:rowOff>
    </xdr:to>
    <xdr:graphicFrame macro="">
      <xdr:nvGraphicFramePr>
        <xdr:cNvPr id="612" name="Graphique 4">
          <a:extLst>
            <a:ext uri="{FF2B5EF4-FFF2-40B4-BE49-F238E27FC236}">
              <a16:creationId xmlns:a16="http://schemas.microsoft.com/office/drawing/2014/main" id="{00000000-0008-0000-0400-00006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0</xdr:col>
      <xdr:colOff>44824</xdr:colOff>
      <xdr:row>347</xdr:row>
      <xdr:rowOff>50800</xdr:rowOff>
    </xdr:from>
    <xdr:to>
      <xdr:col>5</xdr:col>
      <xdr:colOff>2141231</xdr:colOff>
      <xdr:row>347</xdr:row>
      <xdr:rowOff>2705100</xdr:rowOff>
    </xdr:to>
    <xdr:graphicFrame macro="">
      <xdr:nvGraphicFramePr>
        <xdr:cNvPr id="613" name="Graphique 3">
          <a:extLst>
            <a:ext uri="{FF2B5EF4-FFF2-40B4-BE49-F238E27FC236}">
              <a16:creationId xmlns:a16="http://schemas.microsoft.com/office/drawing/2014/main" id="{00000000-0008-0000-0400-00006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676275</xdr:colOff>
      <xdr:row>362</xdr:row>
      <xdr:rowOff>809625</xdr:rowOff>
    </xdr:from>
    <xdr:to>
      <xdr:col>1</xdr:col>
      <xdr:colOff>299193</xdr:colOff>
      <xdr:row>362</xdr:row>
      <xdr:rowOff>1074185</xdr:rowOff>
    </xdr:to>
    <xdr:sp macro="" textlink="">
      <xdr:nvSpPr>
        <xdr:cNvPr id="412" name="ZoneTexte 411">
          <a:extLst>
            <a:ext uri="{FF2B5EF4-FFF2-40B4-BE49-F238E27FC236}">
              <a16:creationId xmlns:a16="http://schemas.microsoft.com/office/drawing/2014/main" id="{00000000-0008-0000-0400-00009C010000}"/>
            </a:ext>
          </a:extLst>
        </xdr:cNvPr>
        <xdr:cNvSpPr txBox="1"/>
      </xdr:nvSpPr>
      <xdr:spPr>
        <a:xfrm>
          <a:off x="676275" y="149780625"/>
          <a:ext cx="8040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92CFBE-32C2-4B6A-84B1-61F3EADCE48B}"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0</xdr:col>
      <xdr:colOff>676275</xdr:colOff>
      <xdr:row>362</xdr:row>
      <xdr:rowOff>2028825</xdr:rowOff>
    </xdr:from>
    <xdr:to>
      <xdr:col>1</xdr:col>
      <xdr:colOff>299193</xdr:colOff>
      <xdr:row>362</xdr:row>
      <xdr:rowOff>2293385</xdr:rowOff>
    </xdr:to>
    <xdr:sp macro="" textlink="">
      <xdr:nvSpPr>
        <xdr:cNvPr id="413" name="ZoneTexte 412">
          <a:extLst>
            <a:ext uri="{FF2B5EF4-FFF2-40B4-BE49-F238E27FC236}">
              <a16:creationId xmlns:a16="http://schemas.microsoft.com/office/drawing/2014/main" id="{00000000-0008-0000-0400-00009D010000}"/>
            </a:ext>
          </a:extLst>
        </xdr:cNvPr>
        <xdr:cNvSpPr txBox="1"/>
      </xdr:nvSpPr>
      <xdr:spPr>
        <a:xfrm>
          <a:off x="676275" y="150999825"/>
          <a:ext cx="8040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28B51D-0D77-4311-A270-0AE962A3D962}"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editAs="oneCell">
    <xdr:from>
      <xdr:col>0</xdr:col>
      <xdr:colOff>56029</xdr:colOff>
      <xdr:row>362</xdr:row>
      <xdr:rowOff>58830</xdr:rowOff>
    </xdr:from>
    <xdr:to>
      <xdr:col>5</xdr:col>
      <xdr:colOff>2117912</xdr:colOff>
      <xdr:row>362</xdr:row>
      <xdr:rowOff>2603500</xdr:rowOff>
    </xdr:to>
    <xdr:graphicFrame macro="">
      <xdr:nvGraphicFramePr>
        <xdr:cNvPr id="414" name="Graphique 2">
          <a:extLst>
            <a:ext uri="{FF2B5EF4-FFF2-40B4-BE49-F238E27FC236}">
              <a16:creationId xmlns:a16="http://schemas.microsoft.com/office/drawing/2014/main" id="{00000000-0008-0000-0400-00009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0</xdr:col>
      <xdr:colOff>56029</xdr:colOff>
      <xdr:row>363</xdr:row>
      <xdr:rowOff>25400</xdr:rowOff>
    </xdr:from>
    <xdr:to>
      <xdr:col>5</xdr:col>
      <xdr:colOff>2117912</xdr:colOff>
      <xdr:row>364</xdr:row>
      <xdr:rowOff>17372</xdr:rowOff>
    </xdr:to>
    <xdr:graphicFrame macro="">
      <xdr:nvGraphicFramePr>
        <xdr:cNvPr id="415" name="Graphique 2">
          <a:extLst>
            <a:ext uri="{FF2B5EF4-FFF2-40B4-BE49-F238E27FC236}">
              <a16:creationId xmlns:a16="http://schemas.microsoft.com/office/drawing/2014/main" id="{00000000-0008-0000-0400-00009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0</xdr:col>
      <xdr:colOff>56029</xdr:colOff>
      <xdr:row>369</xdr:row>
      <xdr:rowOff>203200</xdr:rowOff>
    </xdr:from>
    <xdr:to>
      <xdr:col>5</xdr:col>
      <xdr:colOff>2117912</xdr:colOff>
      <xdr:row>369</xdr:row>
      <xdr:rowOff>2662462</xdr:rowOff>
    </xdr:to>
    <xdr:graphicFrame macro="">
      <xdr:nvGraphicFramePr>
        <xdr:cNvPr id="417" name="Graphique 2">
          <a:extLst>
            <a:ext uri="{FF2B5EF4-FFF2-40B4-BE49-F238E27FC236}">
              <a16:creationId xmlns:a16="http://schemas.microsoft.com/office/drawing/2014/main" id="{00000000-0008-0000-0400-0000A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0</xdr:col>
      <xdr:colOff>68729</xdr:colOff>
      <xdr:row>369</xdr:row>
      <xdr:rowOff>2847525</xdr:rowOff>
    </xdr:from>
    <xdr:to>
      <xdr:col>5</xdr:col>
      <xdr:colOff>2130612</xdr:colOff>
      <xdr:row>371</xdr:row>
      <xdr:rowOff>0</xdr:rowOff>
    </xdr:to>
    <xdr:graphicFrame macro="">
      <xdr:nvGraphicFramePr>
        <xdr:cNvPr id="418" name="Graphique 2">
          <a:extLst>
            <a:ext uri="{FF2B5EF4-FFF2-40B4-BE49-F238E27FC236}">
              <a16:creationId xmlns:a16="http://schemas.microsoft.com/office/drawing/2014/main" id="{00000000-0008-0000-0400-0000A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0</xdr:col>
      <xdr:colOff>68036</xdr:colOff>
      <xdr:row>389</xdr:row>
      <xdr:rowOff>371285</xdr:rowOff>
    </xdr:from>
    <xdr:to>
      <xdr:col>5</xdr:col>
      <xdr:colOff>2109107</xdr:colOff>
      <xdr:row>389</xdr:row>
      <xdr:rowOff>2915955</xdr:rowOff>
    </xdr:to>
    <xdr:graphicFrame macro="">
      <xdr:nvGraphicFramePr>
        <xdr:cNvPr id="419" name="Graphique 2">
          <a:extLst>
            <a:ext uri="{FF2B5EF4-FFF2-40B4-BE49-F238E27FC236}">
              <a16:creationId xmlns:a16="http://schemas.microsoft.com/office/drawing/2014/main" id="{00000000-0008-0000-0400-0000A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0</xdr:col>
      <xdr:colOff>95250</xdr:colOff>
      <xdr:row>390</xdr:row>
      <xdr:rowOff>315260</xdr:rowOff>
    </xdr:from>
    <xdr:to>
      <xdr:col>5</xdr:col>
      <xdr:colOff>2109107</xdr:colOff>
      <xdr:row>390</xdr:row>
      <xdr:rowOff>3210860</xdr:rowOff>
    </xdr:to>
    <xdr:graphicFrame macro="">
      <xdr:nvGraphicFramePr>
        <xdr:cNvPr id="427" name="Graphique 2">
          <a:extLst>
            <a:ext uri="{FF2B5EF4-FFF2-40B4-BE49-F238E27FC236}">
              <a16:creationId xmlns:a16="http://schemas.microsoft.com/office/drawing/2014/main" id="{00000000-0008-0000-0400-0000A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0</xdr:col>
      <xdr:colOff>73840</xdr:colOff>
      <xdr:row>391</xdr:row>
      <xdr:rowOff>118027</xdr:rowOff>
    </xdr:from>
    <xdr:to>
      <xdr:col>5</xdr:col>
      <xdr:colOff>2109107</xdr:colOff>
      <xdr:row>391</xdr:row>
      <xdr:rowOff>3004102</xdr:rowOff>
    </xdr:to>
    <xdr:graphicFrame macro="">
      <xdr:nvGraphicFramePr>
        <xdr:cNvPr id="428" name="Graphique 2">
          <a:extLst>
            <a:ext uri="{FF2B5EF4-FFF2-40B4-BE49-F238E27FC236}">
              <a16:creationId xmlns:a16="http://schemas.microsoft.com/office/drawing/2014/main" id="{00000000-0008-0000-0400-0000A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6</xdr:col>
      <xdr:colOff>0</xdr:colOff>
      <xdr:row>392</xdr:row>
      <xdr:rowOff>0</xdr:rowOff>
    </xdr:from>
    <xdr:to>
      <xdr:col>6</xdr:col>
      <xdr:colOff>304800</xdr:colOff>
      <xdr:row>392</xdr:row>
      <xdr:rowOff>304798</xdr:rowOff>
    </xdr:to>
    <xdr:sp macro="" textlink="">
      <xdr:nvSpPr>
        <xdr:cNvPr id="429" name="AutoShape 32" descr="Résultat de recherche d'images pour &quot;picto enfants malades&quot;">
          <a:extLst>
            <a:ext uri="{FF2B5EF4-FFF2-40B4-BE49-F238E27FC236}">
              <a16:creationId xmlns:a16="http://schemas.microsoft.com/office/drawing/2014/main" id="{00000000-0008-0000-0400-0000AD010000}"/>
            </a:ext>
          </a:extLst>
        </xdr:cNvPr>
        <xdr:cNvSpPr>
          <a:spLocks noChangeAspect="1" noChangeArrowheads="1"/>
        </xdr:cNvSpPr>
      </xdr:nvSpPr>
      <xdr:spPr bwMode="auto">
        <a:xfrm>
          <a:off x="8547100" y="173888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395</xdr:row>
      <xdr:rowOff>0</xdr:rowOff>
    </xdr:from>
    <xdr:to>
      <xdr:col>6</xdr:col>
      <xdr:colOff>304800</xdr:colOff>
      <xdr:row>395</xdr:row>
      <xdr:rowOff>304798</xdr:rowOff>
    </xdr:to>
    <xdr:sp macro="" textlink="">
      <xdr:nvSpPr>
        <xdr:cNvPr id="430" name="AutoShape 32" descr="Résultat de recherche d'images pour &quot;picto enfants malades&quot;">
          <a:extLst>
            <a:ext uri="{FF2B5EF4-FFF2-40B4-BE49-F238E27FC236}">
              <a16:creationId xmlns:a16="http://schemas.microsoft.com/office/drawing/2014/main" id="{00000000-0008-0000-0400-0000AE010000}"/>
            </a:ext>
          </a:extLst>
        </xdr:cNvPr>
        <xdr:cNvSpPr>
          <a:spLocks noChangeAspect="1" noChangeArrowheads="1"/>
        </xdr:cNvSpPr>
      </xdr:nvSpPr>
      <xdr:spPr bwMode="auto">
        <a:xfrm>
          <a:off x="8547100" y="1856740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394</xdr:row>
      <xdr:rowOff>0</xdr:rowOff>
    </xdr:from>
    <xdr:to>
      <xdr:col>6</xdr:col>
      <xdr:colOff>304800</xdr:colOff>
      <xdr:row>394</xdr:row>
      <xdr:rowOff>304798</xdr:rowOff>
    </xdr:to>
    <xdr:sp macro="" textlink="">
      <xdr:nvSpPr>
        <xdr:cNvPr id="431" name="AutoShape 32" descr="Résultat de recherche d'images pour &quot;picto enfants malades&quot;">
          <a:extLst>
            <a:ext uri="{FF2B5EF4-FFF2-40B4-BE49-F238E27FC236}">
              <a16:creationId xmlns:a16="http://schemas.microsoft.com/office/drawing/2014/main" id="{00000000-0008-0000-0400-0000AF010000}"/>
            </a:ext>
          </a:extLst>
        </xdr:cNvPr>
        <xdr:cNvSpPr>
          <a:spLocks noChangeAspect="1" noChangeArrowheads="1"/>
        </xdr:cNvSpPr>
      </xdr:nvSpPr>
      <xdr:spPr bwMode="auto">
        <a:xfrm>
          <a:off x="8547100" y="18633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393</xdr:row>
      <xdr:rowOff>0</xdr:rowOff>
    </xdr:from>
    <xdr:to>
      <xdr:col>6</xdr:col>
      <xdr:colOff>304800</xdr:colOff>
      <xdr:row>393</xdr:row>
      <xdr:rowOff>304798</xdr:rowOff>
    </xdr:to>
    <xdr:sp macro="" textlink="">
      <xdr:nvSpPr>
        <xdr:cNvPr id="432" name="AutoShape 32" descr="Résultat de recherche d'images pour &quot;picto enfants malades&quot;">
          <a:extLst>
            <a:ext uri="{FF2B5EF4-FFF2-40B4-BE49-F238E27FC236}">
              <a16:creationId xmlns:a16="http://schemas.microsoft.com/office/drawing/2014/main" id="{00000000-0008-0000-0400-0000B0010000}"/>
            </a:ext>
          </a:extLst>
        </xdr:cNvPr>
        <xdr:cNvSpPr>
          <a:spLocks noChangeAspect="1" noChangeArrowheads="1"/>
        </xdr:cNvSpPr>
      </xdr:nvSpPr>
      <xdr:spPr bwMode="auto">
        <a:xfrm>
          <a:off x="8547100" y="18633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495498</xdr:colOff>
      <xdr:row>170</xdr:row>
      <xdr:rowOff>392931</xdr:rowOff>
    </xdr:from>
    <xdr:to>
      <xdr:col>2</xdr:col>
      <xdr:colOff>868023</xdr:colOff>
      <xdr:row>170</xdr:row>
      <xdr:rowOff>655811</xdr:rowOff>
    </xdr:to>
    <xdr:sp macro="" textlink="'DONNEES GENERIQUES A REMPLIR'!$D$44">
      <xdr:nvSpPr>
        <xdr:cNvPr id="436" name="ZoneTexte 435">
          <a:extLst>
            <a:ext uri="{FF2B5EF4-FFF2-40B4-BE49-F238E27FC236}">
              <a16:creationId xmlns:a16="http://schemas.microsoft.com/office/drawing/2014/main" id="{00000000-0008-0000-0400-0000B4010000}"/>
            </a:ext>
          </a:extLst>
        </xdr:cNvPr>
        <xdr:cNvSpPr txBox="1"/>
      </xdr:nvSpPr>
      <xdr:spPr>
        <a:xfrm>
          <a:off x="2869421" y="81721777"/>
          <a:ext cx="37252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75F4AD3-6B58-2440-A7FD-10DCD60D93F0}" type="TxLink">
            <a:rPr lang="en-US" sz="1100" b="1" i="0" u="none" strike="noStrike">
              <a:solidFill>
                <a:schemeClr val="bg1"/>
              </a:solidFill>
              <a:latin typeface="Arial"/>
              <a:cs typeface="Arial"/>
            </a:rPr>
            <a:pPr algn="ctr"/>
            <a:t> </a:t>
          </a:fld>
          <a:endParaRPr lang="fr-FR" sz="1200" b="1" i="0" u="none" strike="noStrike">
            <a:solidFill>
              <a:schemeClr val="bg1"/>
            </a:solidFill>
            <a:latin typeface="Calibri"/>
          </a:endParaRPr>
        </a:p>
      </xdr:txBody>
    </xdr:sp>
    <xdr:clientData/>
  </xdr:twoCellAnchor>
  <xdr:twoCellAnchor>
    <xdr:from>
      <xdr:col>2</xdr:col>
      <xdr:colOff>351798</xdr:colOff>
      <xdr:row>236</xdr:row>
      <xdr:rowOff>363596</xdr:rowOff>
    </xdr:from>
    <xdr:to>
      <xdr:col>4</xdr:col>
      <xdr:colOff>40343</xdr:colOff>
      <xdr:row>236</xdr:row>
      <xdr:rowOff>1522269</xdr:rowOff>
    </xdr:to>
    <xdr:grpSp>
      <xdr:nvGrpSpPr>
        <xdr:cNvPr id="33" name="Groupe 32">
          <a:extLst>
            <a:ext uri="{FF2B5EF4-FFF2-40B4-BE49-F238E27FC236}">
              <a16:creationId xmlns:a16="http://schemas.microsoft.com/office/drawing/2014/main" id="{00000000-0008-0000-0400-000021000000}"/>
            </a:ext>
          </a:extLst>
        </xdr:cNvPr>
        <xdr:cNvGrpSpPr/>
      </xdr:nvGrpSpPr>
      <xdr:grpSpPr>
        <a:xfrm>
          <a:off x="2429980" y="141281641"/>
          <a:ext cx="1853318" cy="1158673"/>
          <a:chOff x="2200766" y="141311184"/>
          <a:chExt cx="1851280" cy="1158673"/>
        </a:xfrm>
      </xdr:grpSpPr>
      <xdr:pic>
        <xdr:nvPicPr>
          <xdr:cNvPr id="622" name="Image 621">
            <a:extLst>
              <a:ext uri="{FF2B5EF4-FFF2-40B4-BE49-F238E27FC236}">
                <a16:creationId xmlns:a16="http://schemas.microsoft.com/office/drawing/2014/main" id="{00000000-0008-0000-0400-00006E020000}"/>
              </a:ext>
            </a:extLst>
          </xdr:cNvPr>
          <xdr:cNvPicPr>
            <a:picLocks noChangeAspect="1"/>
          </xdr:cNvPicPr>
        </xdr:nvPicPr>
        <xdr:blipFill rotWithShape="1">
          <a:blip xmlns:r="http://schemas.openxmlformats.org/officeDocument/2006/relationships" r:embed="rId9"/>
          <a:srcRect l="6486" t="18642" r="5405" b="37448"/>
          <a:stretch/>
        </xdr:blipFill>
        <xdr:spPr>
          <a:xfrm>
            <a:off x="2270311" y="141311184"/>
            <a:ext cx="1781735" cy="1158673"/>
          </a:xfrm>
          <a:prstGeom prst="rect">
            <a:avLst/>
          </a:prstGeom>
        </xdr:spPr>
      </xdr:pic>
      <xdr:sp macro="" textlink="'DONNEES GENERIQUES A REMPLIR'!G171">
        <xdr:nvSpPr>
          <xdr:cNvPr id="544" name="ZoneTexte 543">
            <a:extLst>
              <a:ext uri="{FF2B5EF4-FFF2-40B4-BE49-F238E27FC236}">
                <a16:creationId xmlns:a16="http://schemas.microsoft.com/office/drawing/2014/main" id="{00000000-0008-0000-0400-000020020000}"/>
              </a:ext>
            </a:extLst>
          </xdr:cNvPr>
          <xdr:cNvSpPr txBox="1"/>
        </xdr:nvSpPr>
        <xdr:spPr>
          <a:xfrm>
            <a:off x="2200766" y="141651314"/>
            <a:ext cx="995019" cy="3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74023952-654A-494A-B96E-5FBA104E96BB}" type="TxLink">
              <a:rPr lang="en-US" sz="1200" b="1" i="0" u="none" strike="noStrike">
                <a:solidFill>
                  <a:schemeClr val="bg1"/>
                </a:solidFill>
                <a:latin typeface="Calibri"/>
                <a:ea typeface="Calibri"/>
                <a:cs typeface="Calibri"/>
              </a:rPr>
              <a:pPr algn="ctr"/>
              <a:t>#DIV/0!</a:t>
            </a:fld>
            <a:endParaRPr lang="en-US" sz="1200" b="1" i="0" u="none" strike="noStrike">
              <a:solidFill>
                <a:schemeClr val="bg1"/>
              </a:solidFill>
              <a:latin typeface="Calibri"/>
            </a:endParaRPr>
          </a:p>
        </xdr:txBody>
      </xdr:sp>
      <xdr:sp macro="" textlink="'DONNEES GENERIQUES A REMPLIR'!H171">
        <xdr:nvSpPr>
          <xdr:cNvPr id="542" name="ZoneTexte 541">
            <a:extLst>
              <a:ext uri="{FF2B5EF4-FFF2-40B4-BE49-F238E27FC236}">
                <a16:creationId xmlns:a16="http://schemas.microsoft.com/office/drawing/2014/main" id="{00000000-0008-0000-0400-00001E020000}"/>
              </a:ext>
            </a:extLst>
          </xdr:cNvPr>
          <xdr:cNvSpPr txBox="1"/>
        </xdr:nvSpPr>
        <xdr:spPr>
          <a:xfrm>
            <a:off x="3190094" y="141651314"/>
            <a:ext cx="838171" cy="28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B045EFA5-B739-994C-BF2F-DA49A6A31521}" type="TxLink">
              <a:rPr lang="en-US"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xdr:from>
      <xdr:col>1</xdr:col>
      <xdr:colOff>914398</xdr:colOff>
      <xdr:row>242</xdr:row>
      <xdr:rowOff>466165</xdr:rowOff>
    </xdr:from>
    <xdr:to>
      <xdr:col>4</xdr:col>
      <xdr:colOff>127240</xdr:colOff>
      <xdr:row>242</xdr:row>
      <xdr:rowOff>1471488</xdr:rowOff>
    </xdr:to>
    <xdr:grpSp>
      <xdr:nvGrpSpPr>
        <xdr:cNvPr id="58" name="Groupe 57">
          <a:extLst>
            <a:ext uri="{FF2B5EF4-FFF2-40B4-BE49-F238E27FC236}">
              <a16:creationId xmlns:a16="http://schemas.microsoft.com/office/drawing/2014/main" id="{00000000-0008-0000-0400-00003A000000}"/>
            </a:ext>
          </a:extLst>
        </xdr:cNvPr>
        <xdr:cNvGrpSpPr/>
      </xdr:nvGrpSpPr>
      <xdr:grpSpPr>
        <a:xfrm>
          <a:off x="1936171" y="145644483"/>
          <a:ext cx="2434024" cy="1005323"/>
          <a:chOff x="1967343" y="145744929"/>
          <a:chExt cx="2524079" cy="1005323"/>
        </a:xfrm>
      </xdr:grpSpPr>
      <xdr:pic>
        <xdr:nvPicPr>
          <xdr:cNvPr id="602" name="Image 601">
            <a:extLst>
              <a:ext uri="{FF2B5EF4-FFF2-40B4-BE49-F238E27FC236}">
                <a16:creationId xmlns:a16="http://schemas.microsoft.com/office/drawing/2014/main" id="{00000000-0008-0000-0400-00005A020000}"/>
              </a:ext>
            </a:extLst>
          </xdr:cNvPr>
          <xdr:cNvPicPr>
            <a:picLocks noChangeAspect="1"/>
          </xdr:cNvPicPr>
        </xdr:nvPicPr>
        <xdr:blipFill rotWithShape="1">
          <a:blip xmlns:r="http://schemas.openxmlformats.org/officeDocument/2006/relationships" r:embed="rId7"/>
          <a:srcRect b="68240"/>
          <a:stretch/>
        </xdr:blipFill>
        <xdr:spPr>
          <a:xfrm>
            <a:off x="1967343" y="145744929"/>
            <a:ext cx="2524079" cy="1005323"/>
          </a:xfrm>
          <a:prstGeom prst="rect">
            <a:avLst/>
          </a:prstGeom>
        </xdr:spPr>
      </xdr:pic>
      <xdr:sp macro="" textlink="'POUR ALLER PLUS LOIN'!H6">
        <xdr:nvSpPr>
          <xdr:cNvPr id="562" name="ZoneTexte 561">
            <a:extLst>
              <a:ext uri="{FF2B5EF4-FFF2-40B4-BE49-F238E27FC236}">
                <a16:creationId xmlns:a16="http://schemas.microsoft.com/office/drawing/2014/main" id="{00000000-0008-0000-0400-000032020000}"/>
              </a:ext>
            </a:extLst>
          </xdr:cNvPr>
          <xdr:cNvSpPr txBox="1"/>
        </xdr:nvSpPr>
        <xdr:spPr>
          <a:xfrm>
            <a:off x="3602225" y="145989424"/>
            <a:ext cx="552226"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A9F1A6B-5313-7044-9B19-F816AE675509}" type="TxLink">
              <a:rPr lang="en-US" sz="1200" b="1" i="0" u="none" strike="noStrike">
                <a:solidFill>
                  <a:schemeClr val="bg1"/>
                </a:solidFill>
                <a:latin typeface="Calibri"/>
                <a:ea typeface="Calibri"/>
                <a:cs typeface="Calibri"/>
              </a:rPr>
              <a:pPr algn="ctr"/>
              <a:t>88%</a:t>
            </a:fld>
            <a:endParaRPr lang="fr-FR" sz="1200" b="1" i="0" u="none" strike="noStrike">
              <a:solidFill>
                <a:schemeClr val="bg1"/>
              </a:solidFill>
              <a:latin typeface="Calibri"/>
            </a:endParaRPr>
          </a:p>
        </xdr:txBody>
      </xdr:sp>
      <xdr:sp macro="" textlink="'POUR ALLER PLUS LOIN'!G6">
        <xdr:nvSpPr>
          <xdr:cNvPr id="563" name="ZoneTexte 562">
            <a:extLst>
              <a:ext uri="{FF2B5EF4-FFF2-40B4-BE49-F238E27FC236}">
                <a16:creationId xmlns:a16="http://schemas.microsoft.com/office/drawing/2014/main" id="{00000000-0008-0000-0400-000033020000}"/>
              </a:ext>
            </a:extLst>
          </xdr:cNvPr>
          <xdr:cNvSpPr txBox="1"/>
        </xdr:nvSpPr>
        <xdr:spPr>
          <a:xfrm>
            <a:off x="2320111" y="146008962"/>
            <a:ext cx="51238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9926592-514B-D147-9D1F-001AFB3705A7}" type="TxLink">
              <a:rPr lang="en-US" sz="1200" b="1" i="0" u="none" strike="noStrike">
                <a:solidFill>
                  <a:schemeClr val="bg1"/>
                </a:solidFill>
                <a:latin typeface="Calibri"/>
                <a:ea typeface="Calibri"/>
                <a:cs typeface="Calibri"/>
              </a:rPr>
              <a:pPr algn="ctr"/>
              <a:t>60%</a:t>
            </a:fld>
            <a:endParaRPr lang="fr-FR" sz="1200" b="1" i="0" u="none" strike="noStrike">
              <a:solidFill>
                <a:schemeClr val="bg1"/>
              </a:solidFill>
              <a:latin typeface="Calibri"/>
            </a:endParaRPr>
          </a:p>
        </xdr:txBody>
      </xdr:sp>
    </xdr:grpSp>
    <xdr:clientData/>
  </xdr:twoCellAnchor>
  <xdr:twoCellAnchor editAs="oneCell">
    <xdr:from>
      <xdr:col>2</xdr:col>
      <xdr:colOff>11206</xdr:colOff>
      <xdr:row>266</xdr:row>
      <xdr:rowOff>44825</xdr:rowOff>
    </xdr:from>
    <xdr:to>
      <xdr:col>4</xdr:col>
      <xdr:colOff>277401</xdr:colOff>
      <xdr:row>266</xdr:row>
      <xdr:rowOff>1050148</xdr:rowOff>
    </xdr:to>
    <xdr:pic>
      <xdr:nvPicPr>
        <xdr:cNvPr id="611" name="Image 610">
          <a:extLst>
            <a:ext uri="{FF2B5EF4-FFF2-40B4-BE49-F238E27FC236}">
              <a16:creationId xmlns:a16="http://schemas.microsoft.com/office/drawing/2014/main" id="{00000000-0008-0000-0400-000063020000}"/>
            </a:ext>
          </a:extLst>
        </xdr:cNvPr>
        <xdr:cNvPicPr>
          <a:picLocks noChangeAspect="1"/>
        </xdr:cNvPicPr>
      </xdr:nvPicPr>
      <xdr:blipFill rotWithShape="1">
        <a:blip xmlns:r="http://schemas.openxmlformats.org/officeDocument/2006/relationships" r:embed="rId7"/>
        <a:srcRect b="68240"/>
        <a:stretch/>
      </xdr:blipFill>
      <xdr:spPr>
        <a:xfrm>
          <a:off x="2095500" y="172783501"/>
          <a:ext cx="2428930" cy="1005323"/>
        </a:xfrm>
        <a:prstGeom prst="rect">
          <a:avLst/>
        </a:prstGeom>
      </xdr:spPr>
    </xdr:pic>
    <xdr:clientData/>
  </xdr:twoCellAnchor>
  <xdr:twoCellAnchor editAs="oneCell">
    <xdr:from>
      <xdr:col>0</xdr:col>
      <xdr:colOff>313764</xdr:colOff>
      <xdr:row>164</xdr:row>
      <xdr:rowOff>67235</xdr:rowOff>
    </xdr:from>
    <xdr:to>
      <xdr:col>1</xdr:col>
      <xdr:colOff>672352</xdr:colOff>
      <xdr:row>164</xdr:row>
      <xdr:rowOff>970854</xdr:rowOff>
    </xdr:to>
    <xdr:pic>
      <xdr:nvPicPr>
        <xdr:cNvPr id="623" name="Image 622">
          <a:extLst>
            <a:ext uri="{FF2B5EF4-FFF2-40B4-BE49-F238E27FC236}">
              <a16:creationId xmlns:a16="http://schemas.microsoft.com/office/drawing/2014/main" id="{00000000-0008-0000-0400-00006F020000}"/>
            </a:ext>
          </a:extLst>
        </xdr:cNvPr>
        <xdr:cNvPicPr>
          <a:picLocks noChangeAspect="1"/>
        </xdr:cNvPicPr>
      </xdr:nvPicPr>
      <xdr:blipFill rotWithShape="1">
        <a:blip xmlns:r="http://schemas.openxmlformats.org/officeDocument/2006/relationships" r:embed="rId9"/>
        <a:srcRect l="6486" t="18642" r="5405" b="37448"/>
        <a:stretch/>
      </xdr:blipFill>
      <xdr:spPr>
        <a:xfrm>
          <a:off x="313764" y="75819000"/>
          <a:ext cx="1389529" cy="903619"/>
        </a:xfrm>
        <a:prstGeom prst="rect">
          <a:avLst/>
        </a:prstGeom>
      </xdr:spPr>
    </xdr:pic>
    <xdr:clientData/>
  </xdr:twoCellAnchor>
  <xdr:twoCellAnchor editAs="oneCell">
    <xdr:from>
      <xdr:col>0</xdr:col>
      <xdr:colOff>319397</xdr:colOff>
      <xdr:row>166</xdr:row>
      <xdr:rowOff>102792</xdr:rowOff>
    </xdr:from>
    <xdr:to>
      <xdr:col>1</xdr:col>
      <xdr:colOff>650327</xdr:colOff>
      <xdr:row>166</xdr:row>
      <xdr:rowOff>991059</xdr:rowOff>
    </xdr:to>
    <xdr:pic>
      <xdr:nvPicPr>
        <xdr:cNvPr id="140" name="Image 139">
          <a:extLst>
            <a:ext uri="{FF2B5EF4-FFF2-40B4-BE49-F238E27FC236}">
              <a16:creationId xmlns:a16="http://schemas.microsoft.com/office/drawing/2014/main" id="{00000000-0008-0000-0400-00008C000000}"/>
            </a:ext>
          </a:extLst>
        </xdr:cNvPr>
        <xdr:cNvPicPr>
          <a:picLocks noChangeAspect="1"/>
        </xdr:cNvPicPr>
      </xdr:nvPicPr>
      <xdr:blipFill rotWithShape="1">
        <a:blip xmlns:r="http://schemas.openxmlformats.org/officeDocument/2006/relationships" r:embed="rId8"/>
        <a:srcRect l="6497" t="18880" r="5787" b="37343"/>
        <a:stretch/>
      </xdr:blipFill>
      <xdr:spPr>
        <a:xfrm>
          <a:off x="319397" y="78312895"/>
          <a:ext cx="1362258" cy="888267"/>
        </a:xfrm>
        <a:prstGeom prst="rect">
          <a:avLst/>
        </a:prstGeom>
      </xdr:spPr>
    </xdr:pic>
    <xdr:clientData/>
  </xdr:twoCellAnchor>
  <xdr:twoCellAnchor editAs="oneCell">
    <xdr:from>
      <xdr:col>2</xdr:col>
      <xdr:colOff>382399</xdr:colOff>
      <xdr:row>164</xdr:row>
      <xdr:rowOff>81478</xdr:rowOff>
    </xdr:from>
    <xdr:to>
      <xdr:col>3</xdr:col>
      <xdr:colOff>654325</xdr:colOff>
      <xdr:row>164</xdr:row>
      <xdr:rowOff>960784</xdr:rowOff>
    </xdr:to>
    <xdr:pic>
      <xdr:nvPicPr>
        <xdr:cNvPr id="142" name="Image 141">
          <a:extLst>
            <a:ext uri="{FF2B5EF4-FFF2-40B4-BE49-F238E27FC236}">
              <a16:creationId xmlns:a16="http://schemas.microsoft.com/office/drawing/2014/main" id="{00000000-0008-0000-0400-00008E000000}"/>
            </a:ext>
          </a:extLst>
        </xdr:cNvPr>
        <xdr:cNvPicPr>
          <a:picLocks noChangeAspect="1"/>
        </xdr:cNvPicPr>
      </xdr:nvPicPr>
      <xdr:blipFill rotWithShape="1">
        <a:blip xmlns:r="http://schemas.openxmlformats.org/officeDocument/2006/relationships" r:embed="rId3"/>
        <a:srcRect l="6604" t="20396" r="7353" b="37892"/>
        <a:stretch/>
      </xdr:blipFill>
      <xdr:spPr>
        <a:xfrm>
          <a:off x="2461334" y="75825935"/>
          <a:ext cx="1390078" cy="879306"/>
        </a:xfrm>
        <a:prstGeom prst="rect">
          <a:avLst/>
        </a:prstGeom>
      </xdr:spPr>
    </xdr:pic>
    <xdr:clientData/>
  </xdr:twoCellAnchor>
  <xdr:twoCellAnchor editAs="oneCell">
    <xdr:from>
      <xdr:col>4</xdr:col>
      <xdr:colOff>347866</xdr:colOff>
      <xdr:row>164</xdr:row>
      <xdr:rowOff>94421</xdr:rowOff>
    </xdr:from>
    <xdr:to>
      <xdr:col>5</xdr:col>
      <xdr:colOff>770279</xdr:colOff>
      <xdr:row>164</xdr:row>
      <xdr:rowOff>979005</xdr:rowOff>
    </xdr:to>
    <xdr:pic>
      <xdr:nvPicPr>
        <xdr:cNvPr id="144" name="Image 143">
          <a:extLst>
            <a:ext uri="{FF2B5EF4-FFF2-40B4-BE49-F238E27FC236}">
              <a16:creationId xmlns:a16="http://schemas.microsoft.com/office/drawing/2014/main" id="{00000000-0008-0000-0400-000090000000}"/>
            </a:ext>
          </a:extLst>
        </xdr:cNvPr>
        <xdr:cNvPicPr>
          <a:picLocks noChangeAspect="1"/>
        </xdr:cNvPicPr>
      </xdr:nvPicPr>
      <xdr:blipFill rotWithShape="1">
        <a:blip xmlns:r="http://schemas.openxmlformats.org/officeDocument/2006/relationships" r:embed="rId2"/>
        <a:srcRect l="6603" t="22696" r="6352" b="37279"/>
        <a:stretch/>
      </xdr:blipFill>
      <xdr:spPr>
        <a:xfrm>
          <a:off x="4596844" y="75838878"/>
          <a:ext cx="1474305" cy="884584"/>
        </a:xfrm>
        <a:prstGeom prst="rect">
          <a:avLst/>
        </a:prstGeom>
      </xdr:spPr>
    </xdr:pic>
    <xdr:clientData/>
  </xdr:twoCellAnchor>
  <xdr:twoCellAnchor editAs="oneCell">
    <xdr:from>
      <xdr:col>5</xdr:col>
      <xdr:colOff>132521</xdr:colOff>
      <xdr:row>203</xdr:row>
      <xdr:rowOff>160683</xdr:rowOff>
    </xdr:from>
    <xdr:to>
      <xdr:col>5</xdr:col>
      <xdr:colOff>993913</xdr:colOff>
      <xdr:row>203</xdr:row>
      <xdr:rowOff>1286185</xdr:rowOff>
    </xdr:to>
    <xdr:pic>
      <xdr:nvPicPr>
        <xdr:cNvPr id="627" name="Image 626">
          <a:extLst>
            <a:ext uri="{FF2B5EF4-FFF2-40B4-BE49-F238E27FC236}">
              <a16:creationId xmlns:a16="http://schemas.microsoft.com/office/drawing/2014/main" id="{00000000-0008-0000-0400-000073020000}"/>
            </a:ext>
          </a:extLst>
        </xdr:cNvPr>
        <xdr:cNvPicPr>
          <a:picLocks noChangeAspect="1"/>
        </xdr:cNvPicPr>
      </xdr:nvPicPr>
      <xdr:blipFill rotWithShape="1">
        <a:blip xmlns:r="http://schemas.openxmlformats.org/officeDocument/2006/relationships" r:embed="rId10"/>
        <a:srcRect l="51004" t="20857" r="7953" b="38045"/>
        <a:stretch/>
      </xdr:blipFill>
      <xdr:spPr>
        <a:xfrm>
          <a:off x="5433391" y="116274574"/>
          <a:ext cx="861392" cy="1125502"/>
        </a:xfrm>
        <a:prstGeom prst="rect">
          <a:avLst/>
        </a:prstGeom>
      </xdr:spPr>
    </xdr:pic>
    <xdr:clientData/>
  </xdr:twoCellAnchor>
  <xdr:twoCellAnchor editAs="oneCell">
    <xdr:from>
      <xdr:col>2</xdr:col>
      <xdr:colOff>135836</xdr:colOff>
      <xdr:row>203</xdr:row>
      <xdr:rowOff>160683</xdr:rowOff>
    </xdr:from>
    <xdr:to>
      <xdr:col>2</xdr:col>
      <xdr:colOff>993914</xdr:colOff>
      <xdr:row>203</xdr:row>
      <xdr:rowOff>1286185</xdr:rowOff>
    </xdr:to>
    <xdr:pic>
      <xdr:nvPicPr>
        <xdr:cNvPr id="628" name="Image 627">
          <a:extLst>
            <a:ext uri="{FF2B5EF4-FFF2-40B4-BE49-F238E27FC236}">
              <a16:creationId xmlns:a16="http://schemas.microsoft.com/office/drawing/2014/main" id="{00000000-0008-0000-0400-000074020000}"/>
            </a:ext>
          </a:extLst>
        </xdr:cNvPr>
        <xdr:cNvPicPr>
          <a:picLocks noChangeAspect="1"/>
        </xdr:cNvPicPr>
      </xdr:nvPicPr>
      <xdr:blipFill rotWithShape="1">
        <a:blip xmlns:r="http://schemas.openxmlformats.org/officeDocument/2006/relationships" r:embed="rId10"/>
        <a:srcRect l="6804" t="20857" r="52311" b="38045"/>
        <a:stretch/>
      </xdr:blipFill>
      <xdr:spPr>
        <a:xfrm>
          <a:off x="2214771" y="116274574"/>
          <a:ext cx="858078" cy="1125502"/>
        </a:xfrm>
        <a:prstGeom prst="rect">
          <a:avLst/>
        </a:prstGeom>
      </xdr:spPr>
    </xdr:pic>
    <xdr:clientData/>
  </xdr:twoCellAnchor>
  <xdr:twoCellAnchor>
    <xdr:from>
      <xdr:col>3</xdr:col>
      <xdr:colOff>546653</xdr:colOff>
      <xdr:row>164</xdr:row>
      <xdr:rowOff>33130</xdr:rowOff>
    </xdr:from>
    <xdr:to>
      <xdr:col>3</xdr:col>
      <xdr:colOff>853468</xdr:colOff>
      <xdr:row>164</xdr:row>
      <xdr:rowOff>376871</xdr:rowOff>
    </xdr:to>
    <xdr:sp macro="" textlink="">
      <xdr:nvSpPr>
        <xdr:cNvPr id="645" name="ZoneTexte 644">
          <a:extLst>
            <a:ext uri="{FF2B5EF4-FFF2-40B4-BE49-F238E27FC236}">
              <a16:creationId xmlns:a16="http://schemas.microsoft.com/office/drawing/2014/main" id="{00000000-0008-0000-0400-000085020000}"/>
            </a:ext>
          </a:extLst>
        </xdr:cNvPr>
        <xdr:cNvSpPr txBox="1"/>
      </xdr:nvSpPr>
      <xdr:spPr>
        <a:xfrm>
          <a:off x="3743740" y="75777587"/>
          <a:ext cx="306815" cy="343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b="1" i="0" u="none" strike="noStrike">
              <a:solidFill>
                <a:schemeClr val="tx1"/>
              </a:solidFill>
              <a:latin typeface="Calibri"/>
            </a:rPr>
            <a:t>C</a:t>
          </a:r>
        </a:p>
      </xdr:txBody>
    </xdr:sp>
    <xdr:clientData/>
  </xdr:twoCellAnchor>
  <xdr:twoCellAnchor>
    <xdr:from>
      <xdr:col>5</xdr:col>
      <xdr:colOff>621196</xdr:colOff>
      <xdr:row>164</xdr:row>
      <xdr:rowOff>33130</xdr:rowOff>
    </xdr:from>
    <xdr:to>
      <xdr:col>5</xdr:col>
      <xdr:colOff>928011</xdr:colOff>
      <xdr:row>164</xdr:row>
      <xdr:rowOff>376871</xdr:rowOff>
    </xdr:to>
    <xdr:sp macro="" textlink="">
      <xdr:nvSpPr>
        <xdr:cNvPr id="646" name="ZoneTexte 645">
          <a:extLst>
            <a:ext uri="{FF2B5EF4-FFF2-40B4-BE49-F238E27FC236}">
              <a16:creationId xmlns:a16="http://schemas.microsoft.com/office/drawing/2014/main" id="{00000000-0008-0000-0400-000086020000}"/>
            </a:ext>
          </a:extLst>
        </xdr:cNvPr>
        <xdr:cNvSpPr txBox="1"/>
      </xdr:nvSpPr>
      <xdr:spPr>
        <a:xfrm>
          <a:off x="5922066" y="75777587"/>
          <a:ext cx="306815" cy="343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b="1" i="0" u="none" strike="noStrike">
              <a:solidFill>
                <a:schemeClr val="tx1"/>
              </a:solidFill>
              <a:latin typeface="Calibri"/>
            </a:rPr>
            <a:t>CS</a:t>
          </a:r>
        </a:p>
      </xdr:txBody>
    </xdr:sp>
    <xdr:clientData/>
  </xdr:twoCellAnchor>
  <xdr:twoCellAnchor editAs="oneCell">
    <xdr:from>
      <xdr:col>5</xdr:col>
      <xdr:colOff>71230</xdr:colOff>
      <xdr:row>299</xdr:row>
      <xdr:rowOff>94139</xdr:rowOff>
    </xdr:from>
    <xdr:to>
      <xdr:col>5</xdr:col>
      <xdr:colOff>811844</xdr:colOff>
      <xdr:row>300</xdr:row>
      <xdr:rowOff>902802</xdr:rowOff>
    </xdr:to>
    <xdr:pic>
      <xdr:nvPicPr>
        <xdr:cNvPr id="647" name="Image 646">
          <a:extLst>
            <a:ext uri="{FF2B5EF4-FFF2-40B4-BE49-F238E27FC236}">
              <a16:creationId xmlns:a16="http://schemas.microsoft.com/office/drawing/2014/main" id="{00000000-0008-0000-0400-000087020000}"/>
            </a:ext>
          </a:extLst>
        </xdr:cNvPr>
        <xdr:cNvPicPr>
          <a:picLocks noChangeAspect="1"/>
        </xdr:cNvPicPr>
      </xdr:nvPicPr>
      <xdr:blipFill rotWithShape="1">
        <a:blip xmlns:r="http://schemas.openxmlformats.org/officeDocument/2006/relationships" r:embed="rId8"/>
        <a:srcRect l="50967" t="18880" r="5786" b="37343"/>
        <a:stretch/>
      </xdr:blipFill>
      <xdr:spPr>
        <a:xfrm>
          <a:off x="5372100" y="210331596"/>
          <a:ext cx="740614" cy="982600"/>
        </a:xfrm>
        <a:prstGeom prst="rect">
          <a:avLst/>
        </a:prstGeom>
      </xdr:spPr>
    </xdr:pic>
    <xdr:clientData/>
  </xdr:twoCellAnchor>
  <xdr:twoCellAnchor editAs="oneCell">
    <xdr:from>
      <xdr:col>2</xdr:col>
      <xdr:colOff>57980</xdr:colOff>
      <xdr:row>299</xdr:row>
      <xdr:rowOff>137658</xdr:rowOff>
    </xdr:from>
    <xdr:to>
      <xdr:col>2</xdr:col>
      <xdr:colOff>757584</xdr:colOff>
      <xdr:row>300</xdr:row>
      <xdr:rowOff>932109</xdr:rowOff>
    </xdr:to>
    <xdr:pic>
      <xdr:nvPicPr>
        <xdr:cNvPr id="648" name="Image 647">
          <a:extLst>
            <a:ext uri="{FF2B5EF4-FFF2-40B4-BE49-F238E27FC236}">
              <a16:creationId xmlns:a16="http://schemas.microsoft.com/office/drawing/2014/main" id="{00000000-0008-0000-0400-000088020000}"/>
            </a:ext>
          </a:extLst>
        </xdr:cNvPr>
        <xdr:cNvPicPr>
          <a:picLocks noChangeAspect="1"/>
        </xdr:cNvPicPr>
      </xdr:nvPicPr>
      <xdr:blipFill rotWithShape="1">
        <a:blip xmlns:r="http://schemas.openxmlformats.org/officeDocument/2006/relationships" r:embed="rId8"/>
        <a:srcRect l="6497" t="18880" r="52052" b="37343"/>
        <a:stretch/>
      </xdr:blipFill>
      <xdr:spPr>
        <a:xfrm>
          <a:off x="2431903" y="208427427"/>
          <a:ext cx="699604" cy="970297"/>
        </a:xfrm>
        <a:prstGeom prst="rect">
          <a:avLst/>
        </a:prstGeom>
      </xdr:spPr>
    </xdr:pic>
    <xdr:clientData/>
  </xdr:twoCellAnchor>
  <xdr:twoCellAnchor editAs="oneCell">
    <xdr:from>
      <xdr:col>4</xdr:col>
      <xdr:colOff>215351</xdr:colOff>
      <xdr:row>331</xdr:row>
      <xdr:rowOff>61291</xdr:rowOff>
    </xdr:from>
    <xdr:to>
      <xdr:col>4</xdr:col>
      <xdr:colOff>458943</xdr:colOff>
      <xdr:row>331</xdr:row>
      <xdr:rowOff>356151</xdr:rowOff>
    </xdr:to>
    <xdr:pic>
      <xdr:nvPicPr>
        <xdr:cNvPr id="649" name="Image 648">
          <a:extLst>
            <a:ext uri="{FF2B5EF4-FFF2-40B4-BE49-F238E27FC236}">
              <a16:creationId xmlns:a16="http://schemas.microsoft.com/office/drawing/2014/main" id="{00000000-0008-0000-0400-000089020000}"/>
            </a:ext>
          </a:extLst>
        </xdr:cNvPr>
        <xdr:cNvPicPr>
          <a:picLocks noChangeAspect="1"/>
        </xdr:cNvPicPr>
      </xdr:nvPicPr>
      <xdr:blipFill rotWithShape="1">
        <a:blip xmlns:r="http://schemas.openxmlformats.org/officeDocument/2006/relationships" r:embed="rId2"/>
        <a:srcRect l="50501" t="22696" r="6353" b="37279"/>
        <a:stretch/>
      </xdr:blipFill>
      <xdr:spPr>
        <a:xfrm>
          <a:off x="4464329" y="229224508"/>
          <a:ext cx="243592" cy="294860"/>
        </a:xfrm>
        <a:prstGeom prst="rect">
          <a:avLst/>
        </a:prstGeom>
      </xdr:spPr>
    </xdr:pic>
    <xdr:clientData/>
  </xdr:twoCellAnchor>
  <xdr:twoCellAnchor editAs="oneCell">
    <xdr:from>
      <xdr:col>3</xdr:col>
      <xdr:colOff>189101</xdr:colOff>
      <xdr:row>331</xdr:row>
      <xdr:rowOff>61291</xdr:rowOff>
    </xdr:from>
    <xdr:to>
      <xdr:col>3</xdr:col>
      <xdr:colOff>424241</xdr:colOff>
      <xdr:row>331</xdr:row>
      <xdr:rowOff>356151</xdr:rowOff>
    </xdr:to>
    <xdr:pic>
      <xdr:nvPicPr>
        <xdr:cNvPr id="650" name="Image 649">
          <a:extLst>
            <a:ext uri="{FF2B5EF4-FFF2-40B4-BE49-F238E27FC236}">
              <a16:creationId xmlns:a16="http://schemas.microsoft.com/office/drawing/2014/main" id="{00000000-0008-0000-0400-00008A020000}"/>
            </a:ext>
          </a:extLst>
        </xdr:cNvPr>
        <xdr:cNvPicPr>
          <a:picLocks noChangeAspect="1"/>
        </xdr:cNvPicPr>
      </xdr:nvPicPr>
      <xdr:blipFill rotWithShape="1">
        <a:blip xmlns:r="http://schemas.openxmlformats.org/officeDocument/2006/relationships" r:embed="rId2"/>
        <a:srcRect l="6603" t="22696" r="51748" b="37279"/>
        <a:stretch/>
      </xdr:blipFill>
      <xdr:spPr>
        <a:xfrm>
          <a:off x="3386188" y="229224508"/>
          <a:ext cx="235140" cy="294860"/>
        </a:xfrm>
        <a:prstGeom prst="rect">
          <a:avLst/>
        </a:prstGeom>
      </xdr:spPr>
    </xdr:pic>
    <xdr:clientData/>
  </xdr:twoCellAnchor>
  <xdr:twoCellAnchor editAs="oneCell">
    <xdr:from>
      <xdr:col>3</xdr:col>
      <xdr:colOff>190501</xdr:colOff>
      <xdr:row>330</xdr:row>
      <xdr:rowOff>36754</xdr:rowOff>
    </xdr:from>
    <xdr:to>
      <xdr:col>3</xdr:col>
      <xdr:colOff>416891</xdr:colOff>
      <xdr:row>330</xdr:row>
      <xdr:rowOff>329855</xdr:rowOff>
    </xdr:to>
    <xdr:pic>
      <xdr:nvPicPr>
        <xdr:cNvPr id="651" name="Image 650">
          <a:extLst>
            <a:ext uri="{FF2B5EF4-FFF2-40B4-BE49-F238E27FC236}">
              <a16:creationId xmlns:a16="http://schemas.microsoft.com/office/drawing/2014/main" id="{00000000-0008-0000-0400-00008B020000}"/>
            </a:ext>
          </a:extLst>
        </xdr:cNvPr>
        <xdr:cNvPicPr>
          <a:picLocks noChangeAspect="1"/>
        </xdr:cNvPicPr>
      </xdr:nvPicPr>
      <xdr:blipFill rotWithShape="1">
        <a:blip xmlns:r="http://schemas.openxmlformats.org/officeDocument/2006/relationships" r:embed="rId3"/>
        <a:srcRect l="6604" t="20396" r="51356" b="37892"/>
        <a:stretch/>
      </xdr:blipFill>
      <xdr:spPr>
        <a:xfrm>
          <a:off x="3387588" y="228843819"/>
          <a:ext cx="226390" cy="293101"/>
        </a:xfrm>
        <a:prstGeom prst="rect">
          <a:avLst/>
        </a:prstGeom>
      </xdr:spPr>
    </xdr:pic>
    <xdr:clientData/>
  </xdr:twoCellAnchor>
  <xdr:twoCellAnchor editAs="oneCell">
    <xdr:from>
      <xdr:col>4</xdr:col>
      <xdr:colOff>215350</xdr:colOff>
      <xdr:row>330</xdr:row>
      <xdr:rowOff>40067</xdr:rowOff>
    </xdr:from>
    <xdr:to>
      <xdr:col>4</xdr:col>
      <xdr:colOff>442378</xdr:colOff>
      <xdr:row>330</xdr:row>
      <xdr:rowOff>333168</xdr:rowOff>
    </xdr:to>
    <xdr:pic>
      <xdr:nvPicPr>
        <xdr:cNvPr id="652" name="Image 651">
          <a:extLst>
            <a:ext uri="{FF2B5EF4-FFF2-40B4-BE49-F238E27FC236}">
              <a16:creationId xmlns:a16="http://schemas.microsoft.com/office/drawing/2014/main" id="{00000000-0008-0000-0400-00008C020000}"/>
            </a:ext>
          </a:extLst>
        </xdr:cNvPr>
        <xdr:cNvPicPr>
          <a:picLocks noChangeAspect="1"/>
        </xdr:cNvPicPr>
      </xdr:nvPicPr>
      <xdr:blipFill rotWithShape="1">
        <a:blip xmlns:r="http://schemas.openxmlformats.org/officeDocument/2006/relationships" r:embed="rId3"/>
        <a:srcRect l="50489" t="20396" r="7353" b="37892"/>
        <a:stretch/>
      </xdr:blipFill>
      <xdr:spPr>
        <a:xfrm>
          <a:off x="4464328" y="228847132"/>
          <a:ext cx="227028" cy="293101"/>
        </a:xfrm>
        <a:prstGeom prst="rect">
          <a:avLst/>
        </a:prstGeom>
      </xdr:spPr>
    </xdr:pic>
    <xdr:clientData/>
  </xdr:twoCellAnchor>
  <xdr:twoCellAnchor editAs="oneCell">
    <xdr:from>
      <xdr:col>2</xdr:col>
      <xdr:colOff>416252</xdr:colOff>
      <xdr:row>388</xdr:row>
      <xdr:rowOff>323020</xdr:rowOff>
    </xdr:from>
    <xdr:to>
      <xdr:col>2</xdr:col>
      <xdr:colOff>961092</xdr:colOff>
      <xdr:row>388</xdr:row>
      <xdr:rowOff>656979</xdr:rowOff>
    </xdr:to>
    <xdr:sp macro="" textlink="'DONNEES GENERIQUES A REMPLIR'!D351">
      <xdr:nvSpPr>
        <xdr:cNvPr id="653" name="ZoneTexte 652">
          <a:extLst>
            <a:ext uri="{FF2B5EF4-FFF2-40B4-BE49-F238E27FC236}">
              <a16:creationId xmlns:a16="http://schemas.microsoft.com/office/drawing/2014/main" id="{00000000-0008-0000-0400-00008D020000}"/>
            </a:ext>
          </a:extLst>
        </xdr:cNvPr>
        <xdr:cNvSpPr txBox="1"/>
      </xdr:nvSpPr>
      <xdr:spPr>
        <a:xfrm>
          <a:off x="2790175" y="273949405"/>
          <a:ext cx="544840"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53BE6D5-8576-7E44-8D87-F38513E98EEE}"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481895</xdr:colOff>
      <xdr:row>388</xdr:row>
      <xdr:rowOff>323020</xdr:rowOff>
    </xdr:from>
    <xdr:to>
      <xdr:col>4</xdr:col>
      <xdr:colOff>2300</xdr:colOff>
      <xdr:row>388</xdr:row>
      <xdr:rowOff>656979</xdr:rowOff>
    </xdr:to>
    <xdr:sp macro="" textlink="'DONNEES GENERIQUES A REMPLIR'!E351">
      <xdr:nvSpPr>
        <xdr:cNvPr id="654" name="ZoneTexte 653">
          <a:extLst>
            <a:ext uri="{FF2B5EF4-FFF2-40B4-BE49-F238E27FC236}">
              <a16:creationId xmlns:a16="http://schemas.microsoft.com/office/drawing/2014/main" id="{00000000-0008-0000-0400-00008E020000}"/>
            </a:ext>
          </a:extLst>
        </xdr:cNvPr>
        <xdr:cNvSpPr txBox="1"/>
      </xdr:nvSpPr>
      <xdr:spPr>
        <a:xfrm>
          <a:off x="4125818" y="273949405"/>
          <a:ext cx="587205"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5103181-5A8C-A947-AA51-D3D073953267}"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416253</xdr:colOff>
      <xdr:row>272</xdr:row>
      <xdr:rowOff>311842</xdr:rowOff>
    </xdr:from>
    <xdr:to>
      <xdr:col>2</xdr:col>
      <xdr:colOff>952294</xdr:colOff>
      <xdr:row>272</xdr:row>
      <xdr:rowOff>644831</xdr:rowOff>
    </xdr:to>
    <xdr:sp macro="" textlink="'DONNEES GENERIQUES A REMPLIR'!D223">
      <xdr:nvSpPr>
        <xdr:cNvPr id="655" name="ZoneTexte 654">
          <a:extLst>
            <a:ext uri="{FF2B5EF4-FFF2-40B4-BE49-F238E27FC236}">
              <a16:creationId xmlns:a16="http://schemas.microsoft.com/office/drawing/2014/main" id="{00000000-0008-0000-0400-00008F020000}"/>
            </a:ext>
          </a:extLst>
        </xdr:cNvPr>
        <xdr:cNvSpPr txBox="1"/>
      </xdr:nvSpPr>
      <xdr:spPr>
        <a:xfrm>
          <a:off x="2790176" y="176392457"/>
          <a:ext cx="536041" cy="332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CE72717-5BE7-F94C-9796-3ECB37D3327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486289</xdr:colOff>
      <xdr:row>272</xdr:row>
      <xdr:rowOff>302073</xdr:rowOff>
    </xdr:from>
    <xdr:to>
      <xdr:col>3</xdr:col>
      <xdr:colOff>1064011</xdr:colOff>
      <xdr:row>272</xdr:row>
      <xdr:rowOff>635062</xdr:rowOff>
    </xdr:to>
    <xdr:sp macro="" textlink="'DONNEES GENERIQUES A REMPLIR'!E223">
      <xdr:nvSpPr>
        <xdr:cNvPr id="656" name="ZoneTexte 655">
          <a:extLst>
            <a:ext uri="{FF2B5EF4-FFF2-40B4-BE49-F238E27FC236}">
              <a16:creationId xmlns:a16="http://schemas.microsoft.com/office/drawing/2014/main" id="{00000000-0008-0000-0400-000090020000}"/>
            </a:ext>
          </a:extLst>
        </xdr:cNvPr>
        <xdr:cNvSpPr txBox="1"/>
      </xdr:nvSpPr>
      <xdr:spPr>
        <a:xfrm>
          <a:off x="4130212" y="176382688"/>
          <a:ext cx="577722" cy="332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AEFBC47-8D65-9D4E-A9BE-8322A87DCBF0}"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416257</xdr:colOff>
      <xdr:row>266</xdr:row>
      <xdr:rowOff>292776</xdr:rowOff>
    </xdr:from>
    <xdr:to>
      <xdr:col>2</xdr:col>
      <xdr:colOff>952298</xdr:colOff>
      <xdr:row>266</xdr:row>
      <xdr:rowOff>572458</xdr:rowOff>
    </xdr:to>
    <xdr:sp macro="" textlink="'DONNEES GENERIQUES A REMPLIR'!D218">
      <xdr:nvSpPr>
        <xdr:cNvPr id="657" name="ZoneTexte 656">
          <a:extLst>
            <a:ext uri="{FF2B5EF4-FFF2-40B4-BE49-F238E27FC236}">
              <a16:creationId xmlns:a16="http://schemas.microsoft.com/office/drawing/2014/main" id="{00000000-0008-0000-0400-000091020000}"/>
            </a:ext>
          </a:extLst>
        </xdr:cNvPr>
        <xdr:cNvSpPr txBox="1"/>
      </xdr:nvSpPr>
      <xdr:spPr>
        <a:xfrm>
          <a:off x="2790180" y="172416853"/>
          <a:ext cx="536041"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1339654-6090-904C-BF5B-FC0159A64518}"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cs typeface="Calibri"/>
          </a:endParaRPr>
        </a:p>
      </xdr:txBody>
    </xdr:sp>
    <xdr:clientData/>
  </xdr:twoCellAnchor>
  <xdr:twoCellAnchor editAs="oneCell">
    <xdr:from>
      <xdr:col>3</xdr:col>
      <xdr:colOff>484807</xdr:colOff>
      <xdr:row>266</xdr:row>
      <xdr:rowOff>273238</xdr:rowOff>
    </xdr:from>
    <xdr:to>
      <xdr:col>3</xdr:col>
      <xdr:colOff>1062529</xdr:colOff>
      <xdr:row>266</xdr:row>
      <xdr:rowOff>552920</xdr:rowOff>
    </xdr:to>
    <xdr:sp macro="" textlink="'DONNEES GENERIQUES A REMPLIR'!E218">
      <xdr:nvSpPr>
        <xdr:cNvPr id="658" name="ZoneTexte 657">
          <a:extLst>
            <a:ext uri="{FF2B5EF4-FFF2-40B4-BE49-F238E27FC236}">
              <a16:creationId xmlns:a16="http://schemas.microsoft.com/office/drawing/2014/main" id="{00000000-0008-0000-0400-000092020000}"/>
            </a:ext>
          </a:extLst>
        </xdr:cNvPr>
        <xdr:cNvSpPr txBox="1"/>
      </xdr:nvSpPr>
      <xdr:spPr>
        <a:xfrm>
          <a:off x="4128730" y="172397315"/>
          <a:ext cx="57772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F9AA135-B8D7-7941-B1B6-A2CE0F05A42E}"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cs typeface="Calibri"/>
          </a:endParaRPr>
        </a:p>
      </xdr:txBody>
    </xdr:sp>
    <xdr:clientData/>
  </xdr:twoCellAnchor>
  <xdr:twoCellAnchor editAs="oneCell">
    <xdr:from>
      <xdr:col>4</xdr:col>
      <xdr:colOff>341923</xdr:colOff>
      <xdr:row>234</xdr:row>
      <xdr:rowOff>426982</xdr:rowOff>
    </xdr:from>
    <xdr:to>
      <xdr:col>4</xdr:col>
      <xdr:colOff>796432</xdr:colOff>
      <xdr:row>234</xdr:row>
      <xdr:rowOff>820279</xdr:rowOff>
    </xdr:to>
    <xdr:sp macro="" textlink="'DONNEES GENERIQUES A REMPLIR'!$D$170">
      <xdr:nvSpPr>
        <xdr:cNvPr id="661" name="ZoneTexte 660">
          <a:extLst>
            <a:ext uri="{FF2B5EF4-FFF2-40B4-BE49-F238E27FC236}">
              <a16:creationId xmlns:a16="http://schemas.microsoft.com/office/drawing/2014/main" id="{00000000-0008-0000-0400-000095020000}"/>
            </a:ext>
          </a:extLst>
        </xdr:cNvPr>
        <xdr:cNvSpPr txBox="1"/>
      </xdr:nvSpPr>
      <xdr:spPr>
        <a:xfrm>
          <a:off x="5177692" y="140615444"/>
          <a:ext cx="454509" cy="3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F642A523-D66B-774D-AF7F-C2A4F923337F}" type="TxLink">
            <a:rPr lang="en-US" sz="1100" b="1" i="0" u="none" strike="noStrike">
              <a:solidFill>
                <a:schemeClr val="bg1"/>
              </a:solidFill>
              <a:latin typeface="Arial"/>
              <a:ea typeface="Calibri"/>
              <a:cs typeface="Arial"/>
            </a:rPr>
            <a:pPr algn="ctr"/>
            <a:t> </a:t>
          </a:fld>
          <a:endParaRPr lang="en-US" sz="1200" b="1" i="0" u="none" strike="noStrike">
            <a:solidFill>
              <a:schemeClr val="bg1"/>
            </a:solidFill>
            <a:latin typeface="Calibri"/>
          </a:endParaRPr>
        </a:p>
      </xdr:txBody>
    </xdr:sp>
    <xdr:clientData/>
  </xdr:twoCellAnchor>
  <xdr:twoCellAnchor editAs="oneCell">
    <xdr:from>
      <xdr:col>5</xdr:col>
      <xdr:colOff>175846</xdr:colOff>
      <xdr:row>234</xdr:row>
      <xdr:rowOff>421564</xdr:rowOff>
    </xdr:from>
    <xdr:to>
      <xdr:col>5</xdr:col>
      <xdr:colOff>581862</xdr:colOff>
      <xdr:row>234</xdr:row>
      <xdr:rowOff>706965</xdr:rowOff>
    </xdr:to>
    <xdr:sp macro="" textlink="'DONNEES GENERIQUES A REMPLIR'!$E$170">
      <xdr:nvSpPr>
        <xdr:cNvPr id="662" name="ZoneTexte 661">
          <a:extLst>
            <a:ext uri="{FF2B5EF4-FFF2-40B4-BE49-F238E27FC236}">
              <a16:creationId xmlns:a16="http://schemas.microsoft.com/office/drawing/2014/main" id="{00000000-0008-0000-0400-000096020000}"/>
            </a:ext>
          </a:extLst>
        </xdr:cNvPr>
        <xdr:cNvSpPr txBox="1"/>
      </xdr:nvSpPr>
      <xdr:spPr>
        <a:xfrm>
          <a:off x="6203461" y="140610026"/>
          <a:ext cx="406016" cy="28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F5F27B8E-B829-5B4D-96F4-9A14714AF2ED}"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xdr:from>
      <xdr:col>2</xdr:col>
      <xdr:colOff>364435</xdr:colOff>
      <xdr:row>170</xdr:row>
      <xdr:rowOff>368976</xdr:rowOff>
    </xdr:from>
    <xdr:to>
      <xdr:col>3</xdr:col>
      <xdr:colOff>710798</xdr:colOff>
      <xdr:row>170</xdr:row>
      <xdr:rowOff>690472</xdr:rowOff>
    </xdr:to>
    <xdr:grpSp>
      <xdr:nvGrpSpPr>
        <xdr:cNvPr id="20" name="Groupe 19">
          <a:extLst>
            <a:ext uri="{FF2B5EF4-FFF2-40B4-BE49-F238E27FC236}">
              <a16:creationId xmlns:a16="http://schemas.microsoft.com/office/drawing/2014/main" id="{00000000-0008-0000-0400-000014000000}"/>
            </a:ext>
          </a:extLst>
        </xdr:cNvPr>
        <xdr:cNvGrpSpPr/>
      </xdr:nvGrpSpPr>
      <xdr:grpSpPr>
        <a:xfrm>
          <a:off x="2442617" y="81279521"/>
          <a:ext cx="1454726" cy="321496"/>
          <a:chOff x="2498035" y="81404212"/>
          <a:chExt cx="1496290" cy="321496"/>
        </a:xfrm>
      </xdr:grpSpPr>
      <xdr:sp macro="" textlink="'DONNEES GENERIQUES A REMPLIR'!E44">
        <xdr:nvSpPr>
          <xdr:cNvPr id="663" name="ZoneTexte 662">
            <a:extLst>
              <a:ext uri="{FF2B5EF4-FFF2-40B4-BE49-F238E27FC236}">
                <a16:creationId xmlns:a16="http://schemas.microsoft.com/office/drawing/2014/main" id="{00000000-0008-0000-0400-000097020000}"/>
              </a:ext>
            </a:extLst>
          </xdr:cNvPr>
          <xdr:cNvSpPr txBox="1"/>
        </xdr:nvSpPr>
        <xdr:spPr>
          <a:xfrm>
            <a:off x="3410114" y="81404212"/>
            <a:ext cx="584211"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01B540E-94A5-0A4F-9EF1-F256727D00E4}"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endParaRPr>
          </a:p>
        </xdr:txBody>
      </xdr:sp>
      <xdr:sp macro="" textlink="'[2]DONNEES GENERIQUES A REMPLIR'!$D$44">
        <xdr:nvSpPr>
          <xdr:cNvPr id="664" name="ZoneTexte 663">
            <a:extLst>
              <a:ext uri="{FF2B5EF4-FFF2-40B4-BE49-F238E27FC236}">
                <a16:creationId xmlns:a16="http://schemas.microsoft.com/office/drawing/2014/main" id="{00000000-0008-0000-0400-000098020000}"/>
              </a:ext>
            </a:extLst>
          </xdr:cNvPr>
          <xdr:cNvSpPr txBox="1"/>
        </xdr:nvSpPr>
        <xdr:spPr>
          <a:xfrm>
            <a:off x="2498035" y="81462828"/>
            <a:ext cx="542063"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7A360BE-77A0-D747-88C1-6459F95E7B7C}" type="TxLink">
              <a:rPr lang="en-US" sz="1200" b="1" i="0" u="none" strike="noStrike">
                <a:solidFill>
                  <a:schemeClr val="tx1"/>
                </a:solidFill>
                <a:latin typeface="Calibri"/>
                <a:ea typeface="Calibri"/>
                <a:cs typeface="Calibri"/>
              </a:rPr>
              <a:pPr algn="ctr"/>
              <a:t> </a:t>
            </a:fld>
            <a:endParaRPr lang="fr-FR" sz="1200" b="1" i="0" u="none" strike="noStrike">
              <a:solidFill>
                <a:schemeClr val="tx1"/>
              </a:solidFill>
              <a:latin typeface="Calibri"/>
            </a:endParaRPr>
          </a:p>
        </xdr:txBody>
      </xdr:sp>
    </xdr:grpSp>
    <xdr:clientData/>
  </xdr:twoCellAnchor>
  <xdr:twoCellAnchor editAs="oneCell">
    <xdr:from>
      <xdr:col>1</xdr:col>
      <xdr:colOff>114637</xdr:colOff>
      <xdr:row>477</xdr:row>
      <xdr:rowOff>93517</xdr:rowOff>
    </xdr:from>
    <xdr:to>
      <xdr:col>4</xdr:col>
      <xdr:colOff>1057613</xdr:colOff>
      <xdr:row>480</xdr:row>
      <xdr:rowOff>282981</xdr:rowOff>
    </xdr:to>
    <xdr:pic>
      <xdr:nvPicPr>
        <xdr:cNvPr id="379" name="Image 378">
          <a:extLst>
            <a:ext uri="{FF2B5EF4-FFF2-40B4-BE49-F238E27FC236}">
              <a16:creationId xmlns:a16="http://schemas.microsoft.com/office/drawing/2014/main" id="{00000000-0008-0000-0400-00007B010000}"/>
            </a:ext>
          </a:extLst>
        </xdr:cNvPr>
        <xdr:cNvPicPr>
          <a:picLocks noChangeAspect="1"/>
        </xdr:cNvPicPr>
      </xdr:nvPicPr>
      <xdr:blipFill>
        <a:blip xmlns:r="http://schemas.openxmlformats.org/officeDocument/2006/relationships" r:embed="rId74"/>
        <a:stretch>
          <a:fillRect/>
        </a:stretch>
      </xdr:blipFill>
      <xdr:spPr>
        <a:xfrm>
          <a:off x="1167582" y="301679262"/>
          <a:ext cx="4254213" cy="812919"/>
        </a:xfrm>
        <a:prstGeom prst="rect">
          <a:avLst/>
        </a:prstGeom>
      </xdr:spPr>
    </xdr:pic>
    <xdr:clientData/>
  </xdr:twoCellAnchor>
  <xdr:twoCellAnchor editAs="oneCell">
    <xdr:from>
      <xdr:col>0</xdr:col>
      <xdr:colOff>600075</xdr:colOff>
      <xdr:row>30</xdr:row>
      <xdr:rowOff>152400</xdr:rowOff>
    </xdr:from>
    <xdr:to>
      <xdr:col>0</xdr:col>
      <xdr:colOff>979432</xdr:colOff>
      <xdr:row>32</xdr:row>
      <xdr:rowOff>152401</xdr:rowOff>
    </xdr:to>
    <xdr:pic>
      <xdr:nvPicPr>
        <xdr:cNvPr id="42" name="Image 41">
          <a:extLst>
            <a:ext uri="{FF2B5EF4-FFF2-40B4-BE49-F238E27FC236}">
              <a16:creationId xmlns:a16="http://schemas.microsoft.com/office/drawing/2014/main" id="{00000000-0008-0000-0400-00002A00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15659100"/>
          <a:ext cx="379357" cy="381000"/>
        </a:xfrm>
        <a:prstGeom prst="rect">
          <a:avLst/>
        </a:prstGeom>
      </xdr:spPr>
    </xdr:pic>
    <xdr:clientData/>
  </xdr:twoCellAnchor>
  <xdr:twoCellAnchor>
    <xdr:from>
      <xdr:col>0</xdr:col>
      <xdr:colOff>43100</xdr:colOff>
      <xdr:row>1</xdr:row>
      <xdr:rowOff>124909</xdr:rowOff>
    </xdr:from>
    <xdr:to>
      <xdr:col>1</xdr:col>
      <xdr:colOff>1051442</xdr:colOff>
      <xdr:row>1</xdr:row>
      <xdr:rowOff>543432</xdr:rowOff>
    </xdr:to>
    <xdr:pic>
      <xdr:nvPicPr>
        <xdr:cNvPr id="44" name="Image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76"/>
        <a:stretch>
          <a:fillRect/>
        </a:stretch>
      </xdr:blipFill>
      <xdr:spPr>
        <a:xfrm>
          <a:off x="43100" y="305018"/>
          <a:ext cx="2061287" cy="418523"/>
        </a:xfrm>
        <a:prstGeom prst="rect">
          <a:avLst/>
        </a:prstGeom>
      </xdr:spPr>
    </xdr:pic>
    <xdr:clientData/>
  </xdr:twoCellAnchor>
  <xdr:twoCellAnchor>
    <xdr:from>
      <xdr:col>0</xdr:col>
      <xdr:colOff>290946</xdr:colOff>
      <xdr:row>9</xdr:row>
      <xdr:rowOff>6409</xdr:rowOff>
    </xdr:from>
    <xdr:to>
      <xdr:col>5</xdr:col>
      <xdr:colOff>3435928</xdr:colOff>
      <xdr:row>15</xdr:row>
      <xdr:rowOff>670186</xdr:rowOff>
    </xdr:to>
    <xdr:pic>
      <xdr:nvPicPr>
        <xdr:cNvPr id="50" name="Image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77"/>
        <a:stretch>
          <a:fillRect/>
        </a:stretch>
      </xdr:blipFill>
      <xdr:spPr>
        <a:xfrm>
          <a:off x="290946" y="3857973"/>
          <a:ext cx="8589818" cy="6870613"/>
        </a:xfrm>
        <a:prstGeom prst="rect">
          <a:avLst/>
        </a:prstGeom>
      </xdr:spPr>
    </xdr:pic>
    <xdr:clientData/>
  </xdr:twoCellAnchor>
  <xdr:twoCellAnchor editAs="oneCell">
    <xdr:from>
      <xdr:col>0</xdr:col>
      <xdr:colOff>600075</xdr:colOff>
      <xdr:row>63</xdr:row>
      <xdr:rowOff>6724</xdr:rowOff>
    </xdr:from>
    <xdr:to>
      <xdr:col>0</xdr:col>
      <xdr:colOff>979432</xdr:colOff>
      <xdr:row>65</xdr:row>
      <xdr:rowOff>6723</xdr:rowOff>
    </xdr:to>
    <xdr:pic>
      <xdr:nvPicPr>
        <xdr:cNvPr id="411" name="Image 410">
          <a:extLst>
            <a:ext uri="{FF2B5EF4-FFF2-40B4-BE49-F238E27FC236}">
              <a16:creationId xmlns:a16="http://schemas.microsoft.com/office/drawing/2014/main" id="{00000000-0008-0000-0400-00009B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23001195"/>
          <a:ext cx="379357" cy="381000"/>
        </a:xfrm>
        <a:prstGeom prst="rect">
          <a:avLst/>
        </a:prstGeom>
      </xdr:spPr>
    </xdr:pic>
    <xdr:clientData/>
  </xdr:twoCellAnchor>
  <xdr:twoCellAnchor editAs="oneCell">
    <xdr:from>
      <xdr:col>0</xdr:col>
      <xdr:colOff>600075</xdr:colOff>
      <xdr:row>68</xdr:row>
      <xdr:rowOff>129989</xdr:rowOff>
    </xdr:from>
    <xdr:to>
      <xdr:col>0</xdr:col>
      <xdr:colOff>979432</xdr:colOff>
      <xdr:row>70</xdr:row>
      <xdr:rowOff>129988</xdr:rowOff>
    </xdr:to>
    <xdr:pic>
      <xdr:nvPicPr>
        <xdr:cNvPr id="416" name="Image 415">
          <a:extLst>
            <a:ext uri="{FF2B5EF4-FFF2-40B4-BE49-F238E27FC236}">
              <a16:creationId xmlns:a16="http://schemas.microsoft.com/office/drawing/2014/main" id="{00000000-0008-0000-0400-0000A0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24144195"/>
          <a:ext cx="379357" cy="381000"/>
        </a:xfrm>
        <a:prstGeom prst="rect">
          <a:avLst/>
        </a:prstGeom>
      </xdr:spPr>
    </xdr:pic>
    <xdr:clientData/>
  </xdr:twoCellAnchor>
  <xdr:twoCellAnchor>
    <xdr:from>
      <xdr:col>2</xdr:col>
      <xdr:colOff>44726</xdr:colOff>
      <xdr:row>208</xdr:row>
      <xdr:rowOff>177247</xdr:rowOff>
    </xdr:from>
    <xdr:to>
      <xdr:col>2</xdr:col>
      <xdr:colOff>1017034</xdr:colOff>
      <xdr:row>210</xdr:row>
      <xdr:rowOff>24847</xdr:rowOff>
    </xdr:to>
    <xdr:grpSp>
      <xdr:nvGrpSpPr>
        <xdr:cNvPr id="34" name="Groupe 33">
          <a:extLst>
            <a:ext uri="{FF2B5EF4-FFF2-40B4-BE49-F238E27FC236}">
              <a16:creationId xmlns:a16="http://schemas.microsoft.com/office/drawing/2014/main" id="{00000000-0008-0000-0400-000022000000}"/>
            </a:ext>
          </a:extLst>
        </xdr:cNvPr>
        <xdr:cNvGrpSpPr/>
      </xdr:nvGrpSpPr>
      <xdr:grpSpPr>
        <a:xfrm>
          <a:off x="2122908" y="117629156"/>
          <a:ext cx="972308" cy="1163782"/>
          <a:chOff x="2178326" y="117705356"/>
          <a:chExt cx="972308" cy="1163782"/>
        </a:xfrm>
      </xdr:grpSpPr>
      <xdr:pic>
        <xdr:nvPicPr>
          <xdr:cNvPr id="630" name="Image 629">
            <a:extLst>
              <a:ext uri="{FF2B5EF4-FFF2-40B4-BE49-F238E27FC236}">
                <a16:creationId xmlns:a16="http://schemas.microsoft.com/office/drawing/2014/main" id="{00000000-0008-0000-0400-000076020000}"/>
              </a:ext>
            </a:extLst>
          </xdr:cNvPr>
          <xdr:cNvPicPr>
            <a:picLocks noChangeAspect="1"/>
          </xdr:cNvPicPr>
        </xdr:nvPicPr>
        <xdr:blipFill rotWithShape="1">
          <a:blip xmlns:r="http://schemas.openxmlformats.org/officeDocument/2006/relationships" r:embed="rId8"/>
          <a:srcRect l="6497" t="18880" r="52052" b="37343"/>
          <a:stretch/>
        </xdr:blipFill>
        <xdr:spPr>
          <a:xfrm>
            <a:off x="2178326" y="117705356"/>
            <a:ext cx="829341" cy="1163782"/>
          </a:xfrm>
          <a:prstGeom prst="rect">
            <a:avLst/>
          </a:prstGeom>
        </xdr:spPr>
      </xdr:pic>
      <xdr:sp macro="" textlink="'DONNEES FOCUS A REMPLIR'!G17">
        <xdr:nvSpPr>
          <xdr:cNvPr id="326" name="ZoneTexte 325">
            <a:extLst>
              <a:ext uri="{FF2B5EF4-FFF2-40B4-BE49-F238E27FC236}">
                <a16:creationId xmlns:a16="http://schemas.microsoft.com/office/drawing/2014/main" id="{00000000-0008-0000-0400-000046010000}"/>
              </a:ext>
            </a:extLst>
          </xdr:cNvPr>
          <xdr:cNvSpPr txBox="1"/>
        </xdr:nvSpPr>
        <xdr:spPr>
          <a:xfrm>
            <a:off x="2314575" y="118507452"/>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sp macro="" textlink="'DONNEES GENERIQUES A REMPLIR'!G127">
        <xdr:nvSpPr>
          <xdr:cNvPr id="328" name="ZoneTexte 327">
            <a:extLst>
              <a:ext uri="{FF2B5EF4-FFF2-40B4-BE49-F238E27FC236}">
                <a16:creationId xmlns:a16="http://schemas.microsoft.com/office/drawing/2014/main" id="{00000000-0008-0000-0400-000048010000}"/>
              </a:ext>
            </a:extLst>
          </xdr:cNvPr>
          <xdr:cNvSpPr txBox="1"/>
        </xdr:nvSpPr>
        <xdr:spPr>
          <a:xfrm>
            <a:off x="2342071" y="118089574"/>
            <a:ext cx="494915" cy="29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BA80867-09A9-104E-B9EC-DC28899F13E3}" type="TxLink">
              <a:rPr lang="en-US" sz="1100" b="1" i="0" u="none" strike="noStrike">
                <a:solidFill>
                  <a:schemeClr val="bg1"/>
                </a:solidFill>
                <a:latin typeface="Arial"/>
                <a:ea typeface="Calibri"/>
                <a:cs typeface="Arial"/>
              </a:rPr>
              <a:pPr marL="0" indent="0" algn="ct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3</xdr:col>
      <xdr:colOff>347874</xdr:colOff>
      <xdr:row>307</xdr:row>
      <xdr:rowOff>75028</xdr:rowOff>
    </xdr:from>
    <xdr:to>
      <xdr:col>3</xdr:col>
      <xdr:colOff>993913</xdr:colOff>
      <xdr:row>307</xdr:row>
      <xdr:rowOff>1201724</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78"/>
        <a:srcRect l="6803" t="23920" r="53846" b="23485"/>
        <a:stretch/>
      </xdr:blipFill>
      <xdr:spPr>
        <a:xfrm>
          <a:off x="3544961" y="211985571"/>
          <a:ext cx="646039" cy="1126696"/>
        </a:xfrm>
        <a:prstGeom prst="rect">
          <a:avLst/>
        </a:prstGeom>
      </xdr:spPr>
    </xdr:pic>
    <xdr:clientData/>
  </xdr:twoCellAnchor>
  <xdr:twoCellAnchor editAs="oneCell">
    <xdr:from>
      <xdr:col>4</xdr:col>
      <xdr:colOff>149085</xdr:colOff>
      <xdr:row>307</xdr:row>
      <xdr:rowOff>75028</xdr:rowOff>
    </xdr:from>
    <xdr:to>
      <xdr:col>4</xdr:col>
      <xdr:colOff>811694</xdr:colOff>
      <xdr:row>307</xdr:row>
      <xdr:rowOff>1201724</xdr:rowOff>
    </xdr:to>
    <xdr:pic>
      <xdr:nvPicPr>
        <xdr:cNvPr id="369" name="Image 368">
          <a:extLst>
            <a:ext uri="{FF2B5EF4-FFF2-40B4-BE49-F238E27FC236}">
              <a16:creationId xmlns:a16="http://schemas.microsoft.com/office/drawing/2014/main" id="{00000000-0008-0000-0400-000071010000}"/>
            </a:ext>
          </a:extLst>
        </xdr:cNvPr>
        <xdr:cNvPicPr>
          <a:picLocks noChangeAspect="1"/>
        </xdr:cNvPicPr>
      </xdr:nvPicPr>
      <xdr:blipFill rotWithShape="1">
        <a:blip xmlns:r="http://schemas.openxmlformats.org/officeDocument/2006/relationships" r:embed="rId78"/>
        <a:srcRect l="49686" t="23920" r="9953" b="23485"/>
        <a:stretch/>
      </xdr:blipFill>
      <xdr:spPr>
        <a:xfrm>
          <a:off x="4398063" y="211985571"/>
          <a:ext cx="662609" cy="1126696"/>
        </a:xfrm>
        <a:prstGeom prst="rect">
          <a:avLst/>
        </a:prstGeom>
      </xdr:spPr>
    </xdr:pic>
    <xdr:clientData/>
  </xdr:twoCellAnchor>
  <xdr:twoCellAnchor editAs="oneCell">
    <xdr:from>
      <xdr:col>3</xdr:col>
      <xdr:colOff>546650</xdr:colOff>
      <xdr:row>333</xdr:row>
      <xdr:rowOff>175958</xdr:rowOff>
    </xdr:from>
    <xdr:to>
      <xdr:col>4</xdr:col>
      <xdr:colOff>513520</xdr:colOff>
      <xdr:row>333</xdr:row>
      <xdr:rowOff>1490870</xdr:rowOff>
    </xdr:to>
    <xdr:pic>
      <xdr:nvPicPr>
        <xdr:cNvPr id="26" name="Image 25">
          <a:extLst>
            <a:ext uri="{FF2B5EF4-FFF2-40B4-BE49-F238E27FC236}">
              <a16:creationId xmlns:a16="http://schemas.microsoft.com/office/drawing/2014/main" id="{00000000-0008-0000-0400-00001A000000}"/>
            </a:ext>
          </a:extLst>
        </xdr:cNvPr>
        <xdr:cNvPicPr>
          <a:picLocks noChangeAspect="1"/>
        </xdr:cNvPicPr>
      </xdr:nvPicPr>
      <xdr:blipFill rotWithShape="1">
        <a:blip xmlns:r="http://schemas.openxmlformats.org/officeDocument/2006/relationships" r:embed="rId79"/>
        <a:srcRect l="15806" t="10733" r="15364" b="21184"/>
        <a:stretch/>
      </xdr:blipFill>
      <xdr:spPr>
        <a:xfrm>
          <a:off x="3743737" y="228055371"/>
          <a:ext cx="1018761" cy="1314912"/>
        </a:xfrm>
        <a:prstGeom prst="rect">
          <a:avLst/>
        </a:prstGeom>
      </xdr:spPr>
    </xdr:pic>
    <xdr:clientData/>
  </xdr:twoCellAnchor>
  <xdr:twoCellAnchor editAs="oneCell">
    <xdr:from>
      <xdr:col>0</xdr:col>
      <xdr:colOff>621195</xdr:colOff>
      <xdr:row>383</xdr:row>
      <xdr:rowOff>257565</xdr:rowOff>
    </xdr:from>
    <xdr:to>
      <xdr:col>1</xdr:col>
      <xdr:colOff>389284</xdr:colOff>
      <xdr:row>383</xdr:row>
      <xdr:rowOff>1327485</xdr:rowOff>
    </xdr:to>
    <xdr:pic>
      <xdr:nvPicPr>
        <xdr:cNvPr id="31" name="Image 30">
          <a:extLst>
            <a:ext uri="{FF2B5EF4-FFF2-40B4-BE49-F238E27FC236}">
              <a16:creationId xmlns:a16="http://schemas.microsoft.com/office/drawing/2014/main" id="{00000000-0008-0000-0400-00001F000000}"/>
            </a:ext>
          </a:extLst>
        </xdr:cNvPr>
        <xdr:cNvPicPr>
          <a:picLocks noChangeAspect="1"/>
        </xdr:cNvPicPr>
      </xdr:nvPicPr>
      <xdr:blipFill rotWithShape="1">
        <a:blip xmlns:r="http://schemas.openxmlformats.org/officeDocument/2006/relationships" r:embed="rId80"/>
        <a:srcRect l="12263" t="8469" r="12590" b="14039"/>
        <a:stretch/>
      </xdr:blipFill>
      <xdr:spPr>
        <a:xfrm>
          <a:off x="621195" y="271515958"/>
          <a:ext cx="802232" cy="1069920"/>
        </a:xfrm>
        <a:prstGeom prst="rect">
          <a:avLst/>
        </a:prstGeom>
      </xdr:spPr>
    </xdr:pic>
    <xdr:clientData/>
  </xdr:twoCellAnchor>
  <xdr:twoCellAnchor editAs="oneCell">
    <xdr:from>
      <xdr:col>2</xdr:col>
      <xdr:colOff>765313</xdr:colOff>
      <xdr:row>383</xdr:row>
      <xdr:rowOff>257565</xdr:rowOff>
    </xdr:from>
    <xdr:to>
      <xdr:col>3</xdr:col>
      <xdr:colOff>442293</xdr:colOff>
      <xdr:row>383</xdr:row>
      <xdr:rowOff>1327485</xdr:rowOff>
    </xdr:to>
    <xdr:pic>
      <xdr:nvPicPr>
        <xdr:cNvPr id="378" name="Image 377">
          <a:extLst>
            <a:ext uri="{FF2B5EF4-FFF2-40B4-BE49-F238E27FC236}">
              <a16:creationId xmlns:a16="http://schemas.microsoft.com/office/drawing/2014/main" id="{00000000-0008-0000-0400-00007A010000}"/>
            </a:ext>
          </a:extLst>
        </xdr:cNvPr>
        <xdr:cNvPicPr>
          <a:picLocks noChangeAspect="1"/>
        </xdr:cNvPicPr>
      </xdr:nvPicPr>
      <xdr:blipFill rotWithShape="1">
        <a:blip xmlns:r="http://schemas.openxmlformats.org/officeDocument/2006/relationships" r:embed="rId80"/>
        <a:srcRect l="12263" t="8469" r="12590" b="14039"/>
        <a:stretch/>
      </xdr:blipFill>
      <xdr:spPr>
        <a:xfrm>
          <a:off x="2847206" y="271515958"/>
          <a:ext cx="792766" cy="1069920"/>
        </a:xfrm>
        <a:prstGeom prst="rect">
          <a:avLst/>
        </a:prstGeom>
      </xdr:spPr>
    </xdr:pic>
    <xdr:clientData/>
  </xdr:twoCellAnchor>
  <xdr:twoCellAnchor editAs="oneCell">
    <xdr:from>
      <xdr:col>5</xdr:col>
      <xdr:colOff>132521</xdr:colOff>
      <xdr:row>383</xdr:row>
      <xdr:rowOff>257565</xdr:rowOff>
    </xdr:from>
    <xdr:to>
      <xdr:col>5</xdr:col>
      <xdr:colOff>927653</xdr:colOff>
      <xdr:row>383</xdr:row>
      <xdr:rowOff>1327485</xdr:rowOff>
    </xdr:to>
    <xdr:pic>
      <xdr:nvPicPr>
        <xdr:cNvPr id="380" name="Image 379">
          <a:extLst>
            <a:ext uri="{FF2B5EF4-FFF2-40B4-BE49-F238E27FC236}">
              <a16:creationId xmlns:a16="http://schemas.microsoft.com/office/drawing/2014/main" id="{00000000-0008-0000-0400-00007C010000}"/>
            </a:ext>
          </a:extLst>
        </xdr:cNvPr>
        <xdr:cNvPicPr>
          <a:picLocks noChangeAspect="1"/>
        </xdr:cNvPicPr>
      </xdr:nvPicPr>
      <xdr:blipFill rotWithShape="1">
        <a:blip xmlns:r="http://schemas.openxmlformats.org/officeDocument/2006/relationships" r:embed="rId80"/>
        <a:srcRect l="12263" t="8469" r="12590" b="14039"/>
        <a:stretch/>
      </xdr:blipFill>
      <xdr:spPr>
        <a:xfrm>
          <a:off x="5425700" y="271515958"/>
          <a:ext cx="795132" cy="1069920"/>
        </a:xfrm>
        <a:prstGeom prst="rect">
          <a:avLst/>
        </a:prstGeom>
      </xdr:spPr>
    </xdr:pic>
    <xdr:clientData/>
  </xdr:twoCellAnchor>
  <xdr:twoCellAnchor editAs="oneCell">
    <xdr:from>
      <xdr:col>0</xdr:col>
      <xdr:colOff>0</xdr:colOff>
      <xdr:row>159</xdr:row>
      <xdr:rowOff>145676</xdr:rowOff>
    </xdr:from>
    <xdr:to>
      <xdr:col>0</xdr:col>
      <xdr:colOff>850003</xdr:colOff>
      <xdr:row>162</xdr:row>
      <xdr:rowOff>450272</xdr:rowOff>
    </xdr:to>
    <xdr:pic>
      <xdr:nvPicPr>
        <xdr:cNvPr id="382" name="Image 381">
          <a:extLst>
            <a:ext uri="{FF2B5EF4-FFF2-40B4-BE49-F238E27FC236}">
              <a16:creationId xmlns:a16="http://schemas.microsoft.com/office/drawing/2014/main" id="{00000000-0008-0000-0400-00007E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0" y="72098647"/>
          <a:ext cx="850003" cy="853684"/>
        </a:xfrm>
        <a:prstGeom prst="rect">
          <a:avLst/>
        </a:prstGeom>
      </xdr:spPr>
    </xdr:pic>
    <xdr:clientData/>
  </xdr:twoCellAnchor>
  <xdr:twoCellAnchor editAs="oneCell">
    <xdr:from>
      <xdr:col>0</xdr:col>
      <xdr:colOff>0</xdr:colOff>
      <xdr:row>292</xdr:row>
      <xdr:rowOff>89650</xdr:rowOff>
    </xdr:from>
    <xdr:to>
      <xdr:col>0</xdr:col>
      <xdr:colOff>850003</xdr:colOff>
      <xdr:row>293</xdr:row>
      <xdr:rowOff>24453</xdr:rowOff>
    </xdr:to>
    <xdr:pic>
      <xdr:nvPicPr>
        <xdr:cNvPr id="384" name="Image 383">
          <a:extLst>
            <a:ext uri="{FF2B5EF4-FFF2-40B4-BE49-F238E27FC236}">
              <a16:creationId xmlns:a16="http://schemas.microsoft.com/office/drawing/2014/main" id="{00000000-0008-0000-0400-000080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0" y="204159974"/>
          <a:ext cx="850003" cy="853684"/>
        </a:xfrm>
        <a:prstGeom prst="rect">
          <a:avLst/>
        </a:prstGeom>
      </xdr:spPr>
    </xdr:pic>
    <xdr:clientData/>
  </xdr:twoCellAnchor>
  <xdr:twoCellAnchor editAs="oneCell">
    <xdr:from>
      <xdr:col>0</xdr:col>
      <xdr:colOff>22412</xdr:colOff>
      <xdr:row>323</xdr:row>
      <xdr:rowOff>11206</xdr:rowOff>
    </xdr:from>
    <xdr:to>
      <xdr:col>0</xdr:col>
      <xdr:colOff>872415</xdr:colOff>
      <xdr:row>328</xdr:row>
      <xdr:rowOff>125301</xdr:rowOff>
    </xdr:to>
    <xdr:pic>
      <xdr:nvPicPr>
        <xdr:cNvPr id="385" name="Image 384">
          <a:extLst>
            <a:ext uri="{FF2B5EF4-FFF2-40B4-BE49-F238E27FC236}">
              <a16:creationId xmlns:a16="http://schemas.microsoft.com/office/drawing/2014/main" id="{00000000-0008-0000-0400-000081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22412" y="225563206"/>
          <a:ext cx="850003" cy="853684"/>
        </a:xfrm>
        <a:prstGeom prst="rect">
          <a:avLst/>
        </a:prstGeom>
      </xdr:spPr>
    </xdr:pic>
    <xdr:clientData/>
  </xdr:twoCellAnchor>
  <xdr:twoCellAnchor editAs="oneCell">
    <xdr:from>
      <xdr:col>5</xdr:col>
      <xdr:colOff>292058</xdr:colOff>
      <xdr:row>203</xdr:row>
      <xdr:rowOff>997651</xdr:rowOff>
    </xdr:from>
    <xdr:to>
      <xdr:col>5</xdr:col>
      <xdr:colOff>883727</xdr:colOff>
      <xdr:row>203</xdr:row>
      <xdr:rowOff>1277333</xdr:rowOff>
    </xdr:to>
    <xdr:sp macro="" textlink="'DONNEES GENERIQUES A REMPLIR'!$E$123">
      <xdr:nvSpPr>
        <xdr:cNvPr id="362" name="ZoneTexte 361">
          <a:extLst>
            <a:ext uri="{FF2B5EF4-FFF2-40B4-BE49-F238E27FC236}">
              <a16:creationId xmlns:a16="http://schemas.microsoft.com/office/drawing/2014/main" id="{00000000-0008-0000-0400-00006A010000}"/>
            </a:ext>
          </a:extLst>
        </xdr:cNvPr>
        <xdr:cNvSpPr txBox="1"/>
      </xdr:nvSpPr>
      <xdr:spPr>
        <a:xfrm>
          <a:off x="6319673" y="116255036"/>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CD1D0AB-F358-7D48-8D71-64D2E1316B5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290232</xdr:colOff>
      <xdr:row>203</xdr:row>
      <xdr:rowOff>997650</xdr:rowOff>
    </xdr:from>
    <xdr:to>
      <xdr:col>2</xdr:col>
      <xdr:colOff>840569</xdr:colOff>
      <xdr:row>203</xdr:row>
      <xdr:rowOff>1277332</xdr:rowOff>
    </xdr:to>
    <xdr:sp macro="" textlink="'DONNEES GENERIQUES A REMPLIR'!$D$123">
      <xdr:nvSpPr>
        <xdr:cNvPr id="363" name="ZoneTexte 362">
          <a:extLst>
            <a:ext uri="{FF2B5EF4-FFF2-40B4-BE49-F238E27FC236}">
              <a16:creationId xmlns:a16="http://schemas.microsoft.com/office/drawing/2014/main" id="{00000000-0008-0000-0400-00006B010000}"/>
            </a:ext>
          </a:extLst>
        </xdr:cNvPr>
        <xdr:cNvSpPr txBox="1"/>
      </xdr:nvSpPr>
      <xdr:spPr>
        <a:xfrm>
          <a:off x="2664155" y="11625503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305153C-642E-8549-8539-89809F3B94C2}"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461292</xdr:colOff>
      <xdr:row>262</xdr:row>
      <xdr:rowOff>320382</xdr:rowOff>
    </xdr:from>
    <xdr:to>
      <xdr:col>2</xdr:col>
      <xdr:colOff>976856</xdr:colOff>
      <xdr:row>262</xdr:row>
      <xdr:rowOff>587056</xdr:rowOff>
    </xdr:to>
    <xdr:sp macro="" textlink="'DONNEES GENERIQUES A REMPLIR'!D215">
      <xdr:nvSpPr>
        <xdr:cNvPr id="364" name="ZoneTexte 363">
          <a:extLst>
            <a:ext uri="{FF2B5EF4-FFF2-40B4-BE49-F238E27FC236}">
              <a16:creationId xmlns:a16="http://schemas.microsoft.com/office/drawing/2014/main" id="{00000000-0008-0000-0400-00006C010000}"/>
            </a:ext>
          </a:extLst>
        </xdr:cNvPr>
        <xdr:cNvSpPr txBox="1"/>
      </xdr:nvSpPr>
      <xdr:spPr>
        <a:xfrm>
          <a:off x="2835215" y="169406228"/>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4CDBE75-2A44-134F-BDF5-68CA469D6427}"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539462</xdr:colOff>
      <xdr:row>262</xdr:row>
      <xdr:rowOff>310607</xdr:rowOff>
    </xdr:from>
    <xdr:to>
      <xdr:col>3</xdr:col>
      <xdr:colOff>1055026</xdr:colOff>
      <xdr:row>262</xdr:row>
      <xdr:rowOff>577281</xdr:rowOff>
    </xdr:to>
    <xdr:sp macro="" textlink="'DONNEES GENERIQUES A REMPLIR'!E215">
      <xdr:nvSpPr>
        <xdr:cNvPr id="365" name="ZoneTexte 364">
          <a:extLst>
            <a:ext uri="{FF2B5EF4-FFF2-40B4-BE49-F238E27FC236}">
              <a16:creationId xmlns:a16="http://schemas.microsoft.com/office/drawing/2014/main" id="{00000000-0008-0000-0400-00006D010000}"/>
            </a:ext>
          </a:extLst>
        </xdr:cNvPr>
        <xdr:cNvSpPr txBox="1"/>
      </xdr:nvSpPr>
      <xdr:spPr>
        <a:xfrm>
          <a:off x="4183385" y="169396453"/>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23227BEF-1998-8348-B113-81C114BA54E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0</xdr:col>
      <xdr:colOff>96982</xdr:colOff>
      <xdr:row>464</xdr:row>
      <xdr:rowOff>166256</xdr:rowOff>
    </xdr:from>
    <xdr:to>
      <xdr:col>5</xdr:col>
      <xdr:colOff>2413027</xdr:colOff>
      <xdr:row>468</xdr:row>
      <xdr:rowOff>187948</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1"/>
        <a:stretch>
          <a:fillRect/>
        </a:stretch>
      </xdr:blipFill>
      <xdr:spPr>
        <a:xfrm>
          <a:off x="96982" y="298620874"/>
          <a:ext cx="7760881" cy="90838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0.48596</cdr:x>
      <cdr:y>0.18745</cdr:y>
    </cdr:from>
    <cdr:to>
      <cdr:x>0.48596</cdr:x>
      <cdr:y>0.96962</cdr:y>
    </cdr:to>
    <cdr:cxnSp macro="">
      <cdr:nvCxnSpPr>
        <cdr:cNvPr id="2" name="Connecteur droit 1">
          <a:extLst xmlns:a="http://schemas.openxmlformats.org/drawingml/2006/main">
            <a:ext uri="{FF2B5EF4-FFF2-40B4-BE49-F238E27FC236}">
              <a16:creationId xmlns:a16="http://schemas.microsoft.com/office/drawing/2014/main" id="{867948DD-3109-4C9E-B189-175A24A71067}"/>
            </a:ext>
          </a:extLst>
        </cdr:cNvPr>
        <cdr:cNvCxnSpPr/>
      </cdr:nvCxnSpPr>
      <cdr:spPr>
        <a:xfrm xmlns:a="http://schemas.openxmlformats.org/drawingml/2006/main">
          <a:off x="3462914" y="416373"/>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0.48604</cdr:x>
      <cdr:y>0.18746</cdr:y>
    </cdr:from>
    <cdr:to>
      <cdr:x>0.48604</cdr:x>
      <cdr:y>0.96963</cdr:y>
    </cdr:to>
    <cdr:cxnSp macro="">
      <cdr:nvCxnSpPr>
        <cdr:cNvPr id="3" name="Connecteur droit 2">
          <a:extLst xmlns:a="http://schemas.openxmlformats.org/drawingml/2006/main">
            <a:ext uri="{FF2B5EF4-FFF2-40B4-BE49-F238E27FC236}">
              <a16:creationId xmlns:a16="http://schemas.microsoft.com/office/drawing/2014/main" id="{FF49C6E0-06E1-4F95-909C-F40E4B75E3C5}"/>
            </a:ext>
          </a:extLst>
        </cdr:cNvPr>
        <cdr:cNvCxnSpPr/>
      </cdr:nvCxnSpPr>
      <cdr:spPr>
        <a:xfrm xmlns:a="http://schemas.openxmlformats.org/drawingml/2006/main">
          <a:off x="3415376" y="416386"/>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0.52654</cdr:x>
      <cdr:y>0.14438</cdr:y>
    </cdr:from>
    <cdr:to>
      <cdr:x>0.52827</cdr:x>
      <cdr:y>0.96105</cdr:y>
    </cdr:to>
    <cdr:cxnSp macro="">
      <cdr:nvCxnSpPr>
        <cdr:cNvPr id="2" name="Connecteur droit 1">
          <a:extLst xmlns:a="http://schemas.openxmlformats.org/drawingml/2006/main">
            <a:ext uri="{FF2B5EF4-FFF2-40B4-BE49-F238E27FC236}">
              <a16:creationId xmlns:a16="http://schemas.microsoft.com/office/drawing/2014/main" id="{588C199F-39EA-4607-9A2F-7057A4288012}"/>
            </a:ext>
          </a:extLst>
        </cdr:cNvPr>
        <cdr:cNvCxnSpPr/>
      </cdr:nvCxnSpPr>
      <cdr:spPr>
        <a:xfrm xmlns:a="http://schemas.openxmlformats.org/drawingml/2006/main">
          <a:off x="3288032" y="475435"/>
          <a:ext cx="10792" cy="2689224"/>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TAQUE%20donn&#233;es%20sociales%20BMF%20COGEREM%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gaillard\AppData\Local\Microsoft\Windows\INetCache\Content.Outlook\85OPHAVA\Anfh_autodiag_egalite_rsc_20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A LIRE IMPERATIVEMENT "/>
      <sheetName val="INFOS GENERALES"/>
      <sheetName val="Fichier entreprise"/>
      <sheetName val="Codification"/>
    </sheetNames>
    <sheetDataSet>
      <sheetData sheetId="0" refreshError="1"/>
      <sheetData sheetId="1" refreshError="1"/>
      <sheetData sheetId="2" refreshError="1"/>
      <sheetData sheetId="3">
        <row r="1">
          <cell r="B1" t="str">
            <v>I</v>
          </cell>
        </row>
        <row r="2">
          <cell r="B2" t="str">
            <v>CA</v>
          </cell>
        </row>
        <row r="3">
          <cell r="B3" t="str">
            <v>CP</v>
          </cell>
        </row>
        <row r="4">
          <cell r="B4" t="str">
            <v>CDD1</v>
          </cell>
        </row>
        <row r="5">
          <cell r="B5" t="str">
            <v>CDD2</v>
          </cell>
        </row>
        <row r="6">
          <cell r="B6" t="str">
            <v>CDI</v>
          </cell>
        </row>
        <row r="7">
          <cell r="B7" t="str">
            <v>Autre</v>
          </cell>
        </row>
        <row r="9">
          <cell r="B9" t="str">
            <v>H</v>
          </cell>
        </row>
        <row r="10">
          <cell r="B10" t="str">
            <v>F</v>
          </cell>
        </row>
        <row r="17">
          <cell r="B17" t="str">
            <v>Ouvrier Non Qualifié</v>
          </cell>
        </row>
        <row r="18">
          <cell r="B18" t="str">
            <v>Ouvrier Qualifié</v>
          </cell>
        </row>
        <row r="19">
          <cell r="B19" t="str">
            <v>Employé</v>
          </cell>
        </row>
        <row r="20">
          <cell r="B20" t="str">
            <v>Technicien</v>
          </cell>
        </row>
        <row r="21">
          <cell r="B21" t="str">
            <v>Agent de Maitrise</v>
          </cell>
        </row>
        <row r="22">
          <cell r="B22" t="str">
            <v>Ingénieur/Cadre</v>
          </cell>
        </row>
        <row r="25">
          <cell r="B25" t="str">
            <v>Production</v>
          </cell>
        </row>
        <row r="26">
          <cell r="B26" t="str">
            <v>Fabrication</v>
          </cell>
        </row>
        <row r="27">
          <cell r="B27" t="str">
            <v>Commercial</v>
          </cell>
        </row>
        <row r="28">
          <cell r="B28" t="str">
            <v>Maintenance</v>
          </cell>
        </row>
        <row r="29">
          <cell r="B29" t="str">
            <v>Bureau Etudes</v>
          </cell>
        </row>
        <row r="30">
          <cell r="B30" t="str">
            <v>Logistique</v>
          </cell>
        </row>
        <row r="31">
          <cell r="B31" t="str">
            <v>Qualité</v>
          </cell>
        </row>
        <row r="32">
          <cell r="B32" t="str">
            <v>Administratif</v>
          </cell>
        </row>
        <row r="33">
          <cell r="B33" t="str">
            <v>Ressources Humaines</v>
          </cell>
        </row>
        <row r="34">
          <cell r="B34" t="str">
            <v>Achats</v>
          </cell>
        </row>
        <row r="35">
          <cell r="B35" t="str">
            <v>Comptabilité</v>
          </cell>
        </row>
        <row r="36">
          <cell r="B36" t="str">
            <v>Informatique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DONNEES GENERIQUES A REMPLIR"/>
      <sheetName val="DONNEES FOCUS A REMPLIR"/>
      <sheetName val="POUR ALLER PLUS LOIN"/>
      <sheetName val="AUTODIAGNOSTIC Egalité pro"/>
      <sheetName val="PLAN D'ACTIO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fonction-publique.gouv.fr/indicateurs-de-letat-de-la-situation-comparee-des-femmes-et-des-homm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anfh.fr/paca/mes-outils-en-ligne/les-cles-de-l-egalite" TargetMode="External"/><Relationship Id="rId6" Type="http://schemas.openxmlformats.org/officeDocument/2006/relationships/comments" Target="../comments1.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pageSetUpPr fitToPage="1"/>
  </sheetPr>
  <dimension ref="A1:D13"/>
  <sheetViews>
    <sheetView view="pageBreakPreview" topLeftCell="A8" zoomScaleNormal="120" zoomScaleSheetLayoutView="100" zoomScalePageLayoutView="120" workbookViewId="0">
      <selection activeCell="D10" sqref="D10"/>
    </sheetView>
  </sheetViews>
  <sheetFormatPr baseColWidth="10" defaultRowHeight="15" x14ac:dyDescent="0.25"/>
  <cols>
    <col min="1" max="1" width="8.28515625" customWidth="1"/>
    <col min="2" max="2" width="22.140625" customWidth="1"/>
    <col min="3" max="3" width="64.42578125" customWidth="1"/>
    <col min="4" max="4" width="78.28515625" customWidth="1"/>
  </cols>
  <sheetData>
    <row r="1" spans="1:4" ht="88.5" customHeight="1" x14ac:dyDescent="0.25">
      <c r="A1" s="253" t="s">
        <v>56</v>
      </c>
      <c r="B1" s="254"/>
      <c r="C1" s="254"/>
      <c r="D1" s="254"/>
    </row>
    <row r="2" spans="1:4" ht="159" customHeight="1" x14ac:dyDescent="0.25">
      <c r="A2" s="255" t="s">
        <v>401</v>
      </c>
      <c r="B2" s="255"/>
      <c r="C2" s="255"/>
      <c r="D2" s="255"/>
    </row>
    <row r="3" spans="1:4" x14ac:dyDescent="0.25">
      <c r="A3" s="1"/>
      <c r="B3" s="2"/>
      <c r="C3" s="2"/>
      <c r="D3" s="2"/>
    </row>
    <row r="4" spans="1:4" ht="33" customHeight="1" x14ac:dyDescent="0.25">
      <c r="A4" s="3" t="s">
        <v>109</v>
      </c>
      <c r="B4" s="3" t="s">
        <v>110</v>
      </c>
      <c r="C4" s="3" t="s">
        <v>111</v>
      </c>
      <c r="D4" s="3" t="s">
        <v>140</v>
      </c>
    </row>
    <row r="5" spans="1:4" ht="119.25" customHeight="1" x14ac:dyDescent="0.25">
      <c r="A5" s="258">
        <v>1</v>
      </c>
      <c r="B5" s="256" t="s">
        <v>112</v>
      </c>
      <c r="C5" s="4" t="s">
        <v>402</v>
      </c>
      <c r="D5" s="5" t="s">
        <v>403</v>
      </c>
    </row>
    <row r="6" spans="1:4" ht="249" customHeight="1" x14ac:dyDescent="0.25">
      <c r="A6" s="259"/>
      <c r="B6" s="257"/>
      <c r="C6" s="6" t="s">
        <v>404</v>
      </c>
      <c r="D6" s="5" t="s">
        <v>405</v>
      </c>
    </row>
    <row r="7" spans="1:4" ht="96" customHeight="1" x14ac:dyDescent="0.25">
      <c r="A7" s="260"/>
      <c r="B7" s="257"/>
      <c r="C7" s="7" t="s">
        <v>406</v>
      </c>
      <c r="D7" s="8" t="s">
        <v>407</v>
      </c>
    </row>
    <row r="8" spans="1:4" ht="57.75" customHeight="1" x14ac:dyDescent="0.25">
      <c r="A8" s="9">
        <v>2</v>
      </c>
      <c r="B8" s="10" t="s">
        <v>113</v>
      </c>
      <c r="C8" s="11" t="s">
        <v>138</v>
      </c>
      <c r="D8" s="12" t="s">
        <v>141</v>
      </c>
    </row>
    <row r="9" spans="1:4" ht="86.25" customHeight="1" x14ac:dyDescent="0.25">
      <c r="A9" s="13">
        <v>3</v>
      </c>
      <c r="B9" s="14" t="s">
        <v>114</v>
      </c>
      <c r="C9" s="15" t="s">
        <v>408</v>
      </c>
      <c r="D9" s="16"/>
    </row>
    <row r="10" spans="1:4" ht="59.25" customHeight="1" x14ac:dyDescent="0.25">
      <c r="A10" s="13">
        <v>4</v>
      </c>
      <c r="B10" s="14" t="s">
        <v>114</v>
      </c>
      <c r="C10" s="17" t="s">
        <v>409</v>
      </c>
      <c r="D10" s="18"/>
    </row>
    <row r="11" spans="1:4" ht="101.25" customHeight="1" x14ac:dyDescent="0.25">
      <c r="A11" s="19">
        <v>5</v>
      </c>
      <c r="B11" s="20" t="s">
        <v>114</v>
      </c>
      <c r="C11" s="21" t="s">
        <v>410</v>
      </c>
      <c r="D11" s="16"/>
    </row>
    <row r="12" spans="1:4" x14ac:dyDescent="0.25">
      <c r="A12" s="22"/>
      <c r="B12" s="2"/>
      <c r="C12" s="2"/>
      <c r="D12" s="2"/>
    </row>
    <row r="13" spans="1:4" ht="273" customHeight="1" x14ac:dyDescent="0.25">
      <c r="A13" s="261" t="s">
        <v>149</v>
      </c>
      <c r="B13" s="261"/>
      <c r="C13" s="261"/>
      <c r="D13" s="261"/>
    </row>
  </sheetData>
  <mergeCells count="5">
    <mergeCell ref="A1:D1"/>
    <mergeCell ref="A2:D2"/>
    <mergeCell ref="B5:B7"/>
    <mergeCell ref="A5:A7"/>
    <mergeCell ref="A13:D13"/>
  </mergeCell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2">
    <tabColor rgb="FFFF0000"/>
  </sheetPr>
  <dimension ref="A1:AJ550"/>
  <sheetViews>
    <sheetView zoomScale="130" zoomScaleNormal="130" zoomScalePageLayoutView="130" workbookViewId="0">
      <pane xSplit="2" ySplit="7" topLeftCell="C366" activePane="bottomRight" state="frozen"/>
      <selection pane="topRight" activeCell="C1" sqref="C1"/>
      <selection pane="bottomLeft" activeCell="A7" sqref="A7"/>
      <selection pane="bottomRight" activeCell="D275" sqref="D275:E275"/>
    </sheetView>
  </sheetViews>
  <sheetFormatPr baseColWidth="10" defaultColWidth="10.7109375" defaultRowHeight="14.25" x14ac:dyDescent="0.2"/>
  <cols>
    <col min="1" max="1" width="15.42578125" style="2" customWidth="1"/>
    <col min="2" max="2" width="23.7109375" style="2" customWidth="1"/>
    <col min="3" max="3" width="48.28515625" style="2" customWidth="1"/>
    <col min="4" max="4" width="12.28515625" style="39" customWidth="1"/>
    <col min="5" max="6" width="10.7109375" style="39" customWidth="1"/>
    <col min="7" max="8" width="10" style="39" customWidth="1"/>
    <col min="9" max="9" width="10" style="198" customWidth="1"/>
    <col min="10" max="11" width="16.140625" style="118" customWidth="1"/>
    <col min="12" max="16384" width="10.7109375" style="2"/>
  </cols>
  <sheetData>
    <row r="1" spans="1:36" ht="15" x14ac:dyDescent="0.2">
      <c r="C1" s="115" t="s">
        <v>24</v>
      </c>
      <c r="D1" s="116"/>
      <c r="E1" s="116"/>
      <c r="F1" s="116"/>
      <c r="G1" s="116"/>
      <c r="H1" s="116"/>
      <c r="I1" s="117"/>
      <c r="K1" s="119"/>
    </row>
    <row r="2" spans="1:36" ht="15" x14ac:dyDescent="0.25">
      <c r="C2" s="120" t="s">
        <v>25</v>
      </c>
      <c r="D2" s="121"/>
      <c r="E2" s="121"/>
      <c r="F2" s="121"/>
      <c r="G2" s="121"/>
      <c r="H2" s="121"/>
      <c r="I2" s="122"/>
      <c r="K2" s="119"/>
    </row>
    <row r="3" spans="1:36" ht="15" x14ac:dyDescent="0.25">
      <c r="C3" s="123" t="s">
        <v>30</v>
      </c>
      <c r="D3" s="121"/>
      <c r="E3" s="121"/>
      <c r="F3" s="121"/>
      <c r="G3" s="121"/>
      <c r="H3" s="121"/>
      <c r="I3" s="122"/>
      <c r="K3" s="119"/>
    </row>
    <row r="4" spans="1:36" ht="15" x14ac:dyDescent="0.25">
      <c r="C4" s="124" t="s">
        <v>29</v>
      </c>
      <c r="D4" s="121"/>
      <c r="E4" s="121"/>
      <c r="F4" s="121"/>
      <c r="G4" s="121"/>
      <c r="H4" s="121"/>
      <c r="I4" s="122"/>
      <c r="K4" s="119"/>
    </row>
    <row r="5" spans="1:36" ht="15.75" thickBot="1" x14ac:dyDescent="0.3">
      <c r="C5" s="125" t="s">
        <v>104</v>
      </c>
      <c r="D5" s="121"/>
      <c r="E5" s="121"/>
      <c r="F5" s="121"/>
      <c r="G5" s="121"/>
      <c r="H5" s="121"/>
      <c r="I5" s="122"/>
      <c r="K5" s="119"/>
    </row>
    <row r="6" spans="1:36" s="39" customFormat="1" ht="12.75" customHeight="1" x14ac:dyDescent="0.25">
      <c r="A6" s="126"/>
      <c r="B6" s="2"/>
      <c r="C6" s="127"/>
      <c r="D6" s="262" t="s">
        <v>125</v>
      </c>
      <c r="E6" s="263"/>
      <c r="F6" s="264"/>
      <c r="G6" s="262" t="s">
        <v>126</v>
      </c>
      <c r="H6" s="263"/>
      <c r="I6" s="264"/>
      <c r="J6" s="118"/>
      <c r="K6" s="119"/>
      <c r="L6" s="2"/>
      <c r="M6" s="2"/>
      <c r="N6" s="2"/>
      <c r="O6" s="2"/>
      <c r="P6" s="2"/>
      <c r="Q6" s="2"/>
      <c r="R6" s="2"/>
      <c r="S6" s="2"/>
      <c r="T6" s="2"/>
      <c r="U6" s="2"/>
      <c r="V6" s="2"/>
      <c r="W6" s="2"/>
      <c r="X6" s="2"/>
      <c r="Y6" s="2"/>
      <c r="Z6" s="2"/>
      <c r="AA6" s="2"/>
      <c r="AB6" s="2"/>
      <c r="AC6" s="2"/>
      <c r="AD6" s="2"/>
      <c r="AE6" s="2"/>
      <c r="AF6" s="2"/>
      <c r="AG6" s="2"/>
      <c r="AH6" s="2"/>
      <c r="AI6" s="2"/>
      <c r="AJ6" s="2"/>
    </row>
    <row r="7" spans="1:36" s="131" customFormat="1" ht="105.6" customHeight="1" x14ac:dyDescent="0.25">
      <c r="A7" s="128" t="s">
        <v>91</v>
      </c>
      <c r="B7" s="91" t="s">
        <v>92</v>
      </c>
      <c r="C7" s="92" t="s">
        <v>93</v>
      </c>
      <c r="D7" s="92" t="s">
        <v>1</v>
      </c>
      <c r="E7" s="92" t="s">
        <v>0</v>
      </c>
      <c r="F7" s="92" t="s">
        <v>2</v>
      </c>
      <c r="G7" s="92" t="s">
        <v>1</v>
      </c>
      <c r="H7" s="92" t="s">
        <v>0</v>
      </c>
      <c r="I7" s="93" t="s">
        <v>82</v>
      </c>
      <c r="J7" s="129" t="s">
        <v>147</v>
      </c>
      <c r="K7" s="130"/>
    </row>
    <row r="8" spans="1:36" s="131" customFormat="1" ht="12" customHeight="1" x14ac:dyDescent="0.25">
      <c r="A8" s="132"/>
      <c r="B8" s="133"/>
      <c r="C8" s="134"/>
      <c r="D8" s="134"/>
      <c r="E8" s="134"/>
      <c r="F8" s="134"/>
      <c r="G8" s="134"/>
      <c r="H8" s="134"/>
      <c r="I8" s="135"/>
      <c r="J8" s="130"/>
      <c r="K8" s="130"/>
    </row>
    <row r="9" spans="1:36" s="106" customFormat="1" ht="24" customHeight="1" x14ac:dyDescent="0.25">
      <c r="A9" s="295" t="s">
        <v>186</v>
      </c>
      <c r="B9" s="296"/>
      <c r="C9" s="296"/>
      <c r="D9" s="296"/>
      <c r="E9" s="296"/>
      <c r="F9" s="296"/>
      <c r="G9" s="296"/>
      <c r="H9" s="296"/>
      <c r="I9" s="297"/>
      <c r="J9" s="136"/>
      <c r="K9" s="136"/>
    </row>
    <row r="10" spans="1:36" s="109" customFormat="1" ht="27.75" customHeight="1" x14ac:dyDescent="0.2">
      <c r="A10" s="284" t="s">
        <v>83</v>
      </c>
      <c r="B10" s="272" t="s">
        <v>187</v>
      </c>
      <c r="C10" s="273"/>
      <c r="D10" s="273"/>
      <c r="E10" s="273"/>
      <c r="F10" s="273"/>
      <c r="G10" s="273"/>
      <c r="H10" s="273"/>
      <c r="I10" s="274"/>
      <c r="J10" s="137"/>
      <c r="K10" s="137"/>
    </row>
    <row r="11" spans="1:36" ht="16.149999999999999" customHeight="1" x14ac:dyDescent="0.2">
      <c r="A11" s="285"/>
      <c r="B11" s="290" t="s">
        <v>72</v>
      </c>
      <c r="C11" s="138" t="s">
        <v>3</v>
      </c>
      <c r="D11" s="139"/>
      <c r="E11" s="99"/>
      <c r="F11" s="96">
        <f>D11+E11</f>
        <v>0</v>
      </c>
      <c r="G11" s="97" t="e">
        <f>D11/F11</f>
        <v>#DIV/0!</v>
      </c>
      <c r="H11" s="97" t="e">
        <f>E11/F11</f>
        <v>#DIV/0!</v>
      </c>
      <c r="I11" s="98" t="e">
        <f>G11+H11</f>
        <v>#DIV/0!</v>
      </c>
    </row>
    <row r="12" spans="1:36" ht="16.149999999999999" customHeight="1" x14ac:dyDescent="0.2">
      <c r="A12" s="285"/>
      <c r="B12" s="290"/>
      <c r="C12" s="138" t="s">
        <v>4</v>
      </c>
      <c r="D12" s="140"/>
      <c r="E12" s="140"/>
      <c r="F12" s="141">
        <f>D12+E12</f>
        <v>0</v>
      </c>
      <c r="G12" s="97" t="e">
        <f>D12/F12</f>
        <v>#DIV/0!</v>
      </c>
      <c r="H12" s="97" t="e">
        <f>E12/F12</f>
        <v>#DIV/0!</v>
      </c>
      <c r="I12" s="98" t="e">
        <f t="shared" ref="I12:I14" si="0">G12+H12</f>
        <v>#DIV/0!</v>
      </c>
    </row>
    <row r="13" spans="1:36" ht="16.149999999999999" customHeight="1" x14ac:dyDescent="0.2">
      <c r="A13" s="285"/>
      <c r="B13" s="290"/>
      <c r="C13" s="138" t="s">
        <v>150</v>
      </c>
      <c r="D13" s="95"/>
      <c r="E13" s="95"/>
      <c r="F13" s="96">
        <f>D13+E13</f>
        <v>0</v>
      </c>
      <c r="G13" s="97" t="e">
        <f>D13/F13</f>
        <v>#DIV/0!</v>
      </c>
      <c r="H13" s="97" t="e">
        <f>E13/F13</f>
        <v>#DIV/0!</v>
      </c>
      <c r="I13" s="98" t="e">
        <f t="shared" si="0"/>
        <v>#DIV/0!</v>
      </c>
    </row>
    <row r="14" spans="1:36" ht="16.149999999999999" customHeight="1" x14ac:dyDescent="0.2">
      <c r="A14" s="285"/>
      <c r="B14" s="290"/>
      <c r="C14" s="138" t="s">
        <v>151</v>
      </c>
      <c r="D14" s="95"/>
      <c r="E14" s="95"/>
      <c r="F14" s="96">
        <f>D14+E14</f>
        <v>0</v>
      </c>
      <c r="G14" s="97" t="e">
        <f>D14/F14</f>
        <v>#DIV/0!</v>
      </c>
      <c r="H14" s="97" t="e">
        <f>E14/F14</f>
        <v>#DIV/0!</v>
      </c>
      <c r="I14" s="98" t="e">
        <f t="shared" si="0"/>
        <v>#DIV/0!</v>
      </c>
    </row>
    <row r="15" spans="1:36" ht="2.25" customHeight="1" x14ac:dyDescent="0.2">
      <c r="A15" s="285"/>
      <c r="B15" s="142"/>
      <c r="C15" s="99"/>
      <c r="D15" s="99"/>
      <c r="E15" s="99"/>
      <c r="F15" s="99"/>
      <c r="G15" s="99"/>
      <c r="H15" s="99"/>
      <c r="I15" s="101"/>
    </row>
    <row r="16" spans="1:36" s="109" customFormat="1" ht="27.75" customHeight="1" x14ac:dyDescent="0.2">
      <c r="A16" s="285"/>
      <c r="B16" s="272" t="s">
        <v>421</v>
      </c>
      <c r="C16" s="273"/>
      <c r="D16" s="273"/>
      <c r="E16" s="273"/>
      <c r="F16" s="273"/>
      <c r="G16" s="273"/>
      <c r="H16" s="273"/>
      <c r="I16" s="274"/>
      <c r="J16" s="137"/>
      <c r="K16" s="137"/>
    </row>
    <row r="17" spans="1:11" ht="16.149999999999999" customHeight="1" x14ac:dyDescent="0.2">
      <c r="A17" s="285"/>
      <c r="B17" s="290" t="s">
        <v>73</v>
      </c>
      <c r="C17" s="143" t="s">
        <v>130</v>
      </c>
      <c r="D17" s="144"/>
      <c r="E17" s="144"/>
      <c r="F17" s="141">
        <f>D17+E17</f>
        <v>0</v>
      </c>
      <c r="G17" s="97" t="e">
        <f>D17/F17</f>
        <v>#DIV/0!</v>
      </c>
      <c r="H17" s="97" t="e">
        <f>E17/F17</f>
        <v>#DIV/0!</v>
      </c>
      <c r="I17" s="98" t="e">
        <f>G17+H17</f>
        <v>#DIV/0!</v>
      </c>
    </row>
    <row r="18" spans="1:11" ht="16.149999999999999" customHeight="1" x14ac:dyDescent="0.2">
      <c r="A18" s="285"/>
      <c r="B18" s="290"/>
      <c r="C18" s="143" t="s">
        <v>131</v>
      </c>
      <c r="D18" s="144"/>
      <c r="E18" s="144"/>
      <c r="F18" s="141">
        <f>D18+E18</f>
        <v>0</v>
      </c>
      <c r="G18" s="97" t="e">
        <f>D18/F18</f>
        <v>#DIV/0!</v>
      </c>
      <c r="H18" s="97" t="e">
        <f>E18/F18</f>
        <v>#DIV/0!</v>
      </c>
      <c r="I18" s="98" t="e">
        <f t="shared" ref="I18:I19" si="1">G18+H18</f>
        <v>#DIV/0!</v>
      </c>
    </row>
    <row r="19" spans="1:11" ht="16.149999999999999" customHeight="1" x14ac:dyDescent="0.2">
      <c r="A19" s="285"/>
      <c r="B19" s="290"/>
      <c r="C19" s="143" t="s">
        <v>107</v>
      </c>
      <c r="D19" s="144"/>
      <c r="E19" s="144"/>
      <c r="F19" s="141">
        <f>D19+E19</f>
        <v>0</v>
      </c>
      <c r="G19" s="97" t="e">
        <f>D19/F19</f>
        <v>#DIV/0!</v>
      </c>
      <c r="H19" s="97" t="e">
        <f>E19/F19</f>
        <v>#DIV/0!</v>
      </c>
      <c r="I19" s="98" t="e">
        <f t="shared" si="1"/>
        <v>#DIV/0!</v>
      </c>
    </row>
    <row r="20" spans="1:11" ht="2.25" customHeight="1" x14ac:dyDescent="0.2">
      <c r="A20" s="285"/>
      <c r="B20" s="290"/>
      <c r="C20" s="99"/>
      <c r="D20" s="99"/>
      <c r="E20" s="99"/>
      <c r="F20" s="99"/>
      <c r="G20" s="99"/>
      <c r="H20" s="99"/>
      <c r="I20" s="101"/>
    </row>
    <row r="21" spans="1:11" ht="16.149999999999999" customHeight="1" x14ac:dyDescent="0.2">
      <c r="A21" s="285"/>
      <c r="B21" s="290"/>
      <c r="C21" s="94" t="s">
        <v>136</v>
      </c>
      <c r="D21" s="144"/>
      <c r="E21" s="144"/>
      <c r="F21" s="141">
        <f>D21+E21</f>
        <v>0</v>
      </c>
      <c r="G21" s="97" t="e">
        <f>D21/F21</f>
        <v>#DIV/0!</v>
      </c>
      <c r="H21" s="97" t="e">
        <f>E21/F21</f>
        <v>#DIV/0!</v>
      </c>
      <c r="I21" s="98" t="e">
        <f>G21+H21</f>
        <v>#DIV/0!</v>
      </c>
    </row>
    <row r="22" spans="1:11" ht="16.149999999999999" customHeight="1" x14ac:dyDescent="0.2">
      <c r="A22" s="285"/>
      <c r="B22" s="290"/>
      <c r="C22" s="94" t="s">
        <v>6</v>
      </c>
      <c r="D22" s="144"/>
      <c r="E22" s="144"/>
      <c r="F22" s="141">
        <f>D22+E22</f>
        <v>0</v>
      </c>
      <c r="G22" s="97" t="e">
        <f>D22/F22</f>
        <v>#DIV/0!</v>
      </c>
      <c r="H22" s="97" t="e">
        <f>E22/F22</f>
        <v>#DIV/0!</v>
      </c>
      <c r="I22" s="98" t="e">
        <f t="shared" ref="I22:I23" si="2">G22+H22</f>
        <v>#DIV/0!</v>
      </c>
    </row>
    <row r="23" spans="1:11" ht="16.149999999999999" customHeight="1" x14ac:dyDescent="0.2">
      <c r="A23" s="285"/>
      <c r="B23" s="290"/>
      <c r="C23" s="94" t="s">
        <v>5</v>
      </c>
      <c r="D23" s="144"/>
      <c r="E23" s="144"/>
      <c r="F23" s="141">
        <f>D23+E23</f>
        <v>0</v>
      </c>
      <c r="G23" s="97" t="e">
        <f>D23/F23</f>
        <v>#DIV/0!</v>
      </c>
      <c r="H23" s="97" t="e">
        <f>E23/F23</f>
        <v>#DIV/0!</v>
      </c>
      <c r="I23" s="98" t="e">
        <f t="shared" si="2"/>
        <v>#DIV/0!</v>
      </c>
    </row>
    <row r="24" spans="1:11" ht="2.25" customHeight="1" x14ac:dyDescent="0.2">
      <c r="A24" s="285"/>
      <c r="B24" s="142"/>
      <c r="C24" s="99"/>
      <c r="D24" s="99"/>
      <c r="E24" s="99"/>
      <c r="F24" s="99"/>
      <c r="G24" s="99"/>
      <c r="H24" s="99"/>
      <c r="I24" s="101"/>
    </row>
    <row r="25" spans="1:11" ht="22.15" customHeight="1" x14ac:dyDescent="0.2">
      <c r="A25" s="286"/>
      <c r="B25" s="142"/>
      <c r="C25" s="145" t="s">
        <v>144</v>
      </c>
      <c r="D25" s="145"/>
      <c r="E25" s="145"/>
      <c r="F25" s="146">
        <f>SUM(F17:F24)</f>
        <v>0</v>
      </c>
      <c r="G25" s="145"/>
      <c r="H25" s="145"/>
      <c r="I25" s="147"/>
      <c r="J25" s="129" t="str">
        <f>IF(F25=F12,"VRAI","FAUX")</f>
        <v>VRAI</v>
      </c>
    </row>
    <row r="26" spans="1:11" ht="28.5" customHeight="1" x14ac:dyDescent="0.2">
      <c r="A26" s="291" t="s">
        <v>14</v>
      </c>
      <c r="B26" s="287" t="s">
        <v>188</v>
      </c>
      <c r="C26" s="288"/>
      <c r="D26" s="288"/>
      <c r="E26" s="288"/>
      <c r="F26" s="288"/>
      <c r="G26" s="288"/>
      <c r="H26" s="288"/>
      <c r="I26" s="289"/>
    </row>
    <row r="27" spans="1:11" ht="16.149999999999999" customHeight="1" x14ac:dyDescent="0.2">
      <c r="A27" s="292"/>
      <c r="B27" s="281" t="s">
        <v>164</v>
      </c>
      <c r="C27" s="143" t="s">
        <v>152</v>
      </c>
      <c r="D27" s="99"/>
      <c r="E27" s="99"/>
      <c r="F27" s="96">
        <f>D27+E27</f>
        <v>0</v>
      </c>
      <c r="G27" s="97" t="e">
        <f>D27/F27</f>
        <v>#DIV/0!</v>
      </c>
      <c r="H27" s="97" t="e">
        <f>E27/F27</f>
        <v>#DIV/0!</v>
      </c>
      <c r="I27" s="98" t="e">
        <f t="shared" ref="I27:I28" si="3">G27+H27</f>
        <v>#DIV/0!</v>
      </c>
    </row>
    <row r="28" spans="1:11" ht="16.149999999999999" customHeight="1" x14ac:dyDescent="0.2">
      <c r="A28" s="293"/>
      <c r="B28" s="283"/>
      <c r="C28" s="143" t="s">
        <v>153</v>
      </c>
      <c r="D28" s="99"/>
      <c r="E28" s="99"/>
      <c r="F28" s="96">
        <f>D28+E28</f>
        <v>0</v>
      </c>
      <c r="G28" s="97" t="e">
        <f>D28/F28</f>
        <v>#DIV/0!</v>
      </c>
      <c r="H28" s="97" t="e">
        <f>E28/F28</f>
        <v>#DIV/0!</v>
      </c>
      <c r="I28" s="98" t="e">
        <f t="shared" si="3"/>
        <v>#DIV/0!</v>
      </c>
    </row>
    <row r="29" spans="1:11" ht="2.25" customHeight="1" x14ac:dyDescent="0.2">
      <c r="A29" s="148"/>
      <c r="B29" s="95"/>
      <c r="C29" s="95"/>
      <c r="D29" s="99"/>
      <c r="E29" s="99"/>
      <c r="F29" s="99"/>
      <c r="G29" s="99"/>
      <c r="H29" s="99"/>
      <c r="I29" s="101"/>
    </row>
    <row r="30" spans="1:11" ht="28.5" customHeight="1" x14ac:dyDescent="0.2">
      <c r="A30" s="292" t="s">
        <v>83</v>
      </c>
      <c r="B30" s="272" t="s">
        <v>422</v>
      </c>
      <c r="C30" s="273"/>
      <c r="D30" s="273"/>
      <c r="E30" s="273"/>
      <c r="F30" s="273"/>
      <c r="G30" s="273"/>
      <c r="H30" s="273"/>
      <c r="I30" s="274"/>
    </row>
    <row r="31" spans="1:11" ht="16.149999999999999" customHeight="1" x14ac:dyDescent="0.2">
      <c r="A31" s="292"/>
      <c r="B31" s="290" t="s">
        <v>73</v>
      </c>
      <c r="C31" s="94" t="s">
        <v>26</v>
      </c>
      <c r="D31" s="144"/>
      <c r="E31" s="144"/>
      <c r="F31" s="141">
        <f>D31+E31</f>
        <v>0</v>
      </c>
      <c r="G31" s="97" t="e">
        <f>D31/F31</f>
        <v>#DIV/0!</v>
      </c>
      <c r="H31" s="97" t="e">
        <f>E31/F31</f>
        <v>#DIV/0!</v>
      </c>
      <c r="I31" s="98" t="e">
        <f>G31+H31</f>
        <v>#DIV/0!</v>
      </c>
    </row>
    <row r="32" spans="1:11" ht="16.149999999999999" customHeight="1" x14ac:dyDescent="0.2">
      <c r="A32" s="292"/>
      <c r="B32" s="290"/>
      <c r="C32" s="94" t="s">
        <v>27</v>
      </c>
      <c r="D32" s="144"/>
      <c r="E32" s="144"/>
      <c r="F32" s="141">
        <f>D32+E32</f>
        <v>0</v>
      </c>
      <c r="G32" s="97" t="e">
        <f>D32/F32</f>
        <v>#DIV/0!</v>
      </c>
      <c r="H32" s="97" t="e">
        <f>E32/F32</f>
        <v>#DIV/0!</v>
      </c>
      <c r="I32" s="98" t="e">
        <f t="shared" ref="I32:I33" si="4">G32+H32</f>
        <v>#DIV/0!</v>
      </c>
      <c r="J32" s="149" t="str">
        <f>IF(SUM(F31:F33)=F12,"VRAI","FAUX")</f>
        <v>VRAI</v>
      </c>
      <c r="K32" s="150" t="s">
        <v>145</v>
      </c>
    </row>
    <row r="33" spans="1:12" ht="16.149999999999999" customHeight="1" x14ac:dyDescent="0.2">
      <c r="A33" s="292"/>
      <c r="B33" s="290"/>
      <c r="C33" s="94" t="s">
        <v>28</v>
      </c>
      <c r="D33" s="144"/>
      <c r="E33" s="144"/>
      <c r="F33" s="141">
        <f>D33+E33</f>
        <v>0</v>
      </c>
      <c r="G33" s="97" t="e">
        <f>D33/F33</f>
        <v>#DIV/0!</v>
      </c>
      <c r="H33" s="97" t="e">
        <f>E33/F33</f>
        <v>#DIV/0!</v>
      </c>
      <c r="I33" s="98" t="e">
        <f t="shared" si="4"/>
        <v>#DIV/0!</v>
      </c>
      <c r="J33" s="149" t="str">
        <f>IF((SUM(F31:F33)=F12-SUM(F17:F19)),"VRAI","FAUX")</f>
        <v>VRAI</v>
      </c>
      <c r="K33" s="151" t="s">
        <v>143</v>
      </c>
    </row>
    <row r="34" spans="1:12" ht="2.25" customHeight="1" x14ac:dyDescent="0.2">
      <c r="A34" s="292"/>
      <c r="B34" s="290"/>
      <c r="C34" s="95"/>
      <c r="D34" s="144"/>
      <c r="E34" s="144"/>
      <c r="F34" s="99"/>
      <c r="G34" s="99"/>
      <c r="H34" s="99"/>
      <c r="I34" s="101"/>
    </row>
    <row r="35" spans="1:12" ht="16.149999999999999" customHeight="1" x14ac:dyDescent="0.2">
      <c r="A35" s="292"/>
      <c r="B35" s="290"/>
      <c r="C35" s="94" t="s">
        <v>95</v>
      </c>
      <c r="D35" s="144"/>
      <c r="E35" s="144"/>
      <c r="F35" s="141">
        <f>D35+E35</f>
        <v>0</v>
      </c>
      <c r="G35" s="97" t="e">
        <f>D35/F35</f>
        <v>#DIV/0!</v>
      </c>
      <c r="H35" s="97" t="e">
        <f>E35/F35</f>
        <v>#DIV/0!</v>
      </c>
      <c r="I35" s="98" t="e">
        <f>G35+H35</f>
        <v>#DIV/0!</v>
      </c>
    </row>
    <row r="36" spans="1:12" ht="16.149999999999999" customHeight="1" x14ac:dyDescent="0.2">
      <c r="A36" s="292"/>
      <c r="B36" s="290"/>
      <c r="C36" s="94" t="s">
        <v>94</v>
      </c>
      <c r="D36" s="144"/>
      <c r="E36" s="144"/>
      <c r="F36" s="141">
        <f>D36+E36</f>
        <v>0</v>
      </c>
      <c r="G36" s="97" t="e">
        <f>D36/F36</f>
        <v>#DIV/0!</v>
      </c>
      <c r="H36" s="97" t="e">
        <f>E36/F36</f>
        <v>#DIV/0!</v>
      </c>
      <c r="I36" s="152" t="e">
        <f t="shared" ref="I36:I38" si="5">G36+H36</f>
        <v>#DIV/0!</v>
      </c>
      <c r="J36" s="153"/>
      <c r="K36" s="154"/>
    </row>
    <row r="37" spans="1:12" ht="16.149999999999999" customHeight="1" x14ac:dyDescent="0.2">
      <c r="A37" s="292"/>
      <c r="B37" s="290"/>
      <c r="C37" s="94" t="s">
        <v>97</v>
      </c>
      <c r="D37" s="144"/>
      <c r="E37" s="144"/>
      <c r="F37" s="141">
        <f>D37+E37</f>
        <v>0</v>
      </c>
      <c r="G37" s="97" t="e">
        <f>D37/F37</f>
        <v>#DIV/0!</v>
      </c>
      <c r="H37" s="97" t="e">
        <f>E37/F37</f>
        <v>#DIV/0!</v>
      </c>
      <c r="I37" s="98" t="e">
        <f t="shared" si="5"/>
        <v>#DIV/0!</v>
      </c>
      <c r="K37" s="154"/>
      <c r="L37" s="155"/>
    </row>
    <row r="38" spans="1:12" ht="16.149999999999999" customHeight="1" x14ac:dyDescent="0.2">
      <c r="A38" s="292"/>
      <c r="B38" s="290"/>
      <c r="C38" s="94" t="s">
        <v>96</v>
      </c>
      <c r="D38" s="144"/>
      <c r="E38" s="144"/>
      <c r="F38" s="141">
        <f>D38+E38</f>
        <v>0</v>
      </c>
      <c r="G38" s="97" t="e">
        <f>D38/F38</f>
        <v>#DIV/0!</v>
      </c>
      <c r="H38" s="97" t="e">
        <f>E38/F38</f>
        <v>#DIV/0!</v>
      </c>
      <c r="I38" s="98" t="e">
        <f t="shared" si="5"/>
        <v>#DIV/0!</v>
      </c>
      <c r="J38" s="149" t="str">
        <f>IF(SUM(F35:F39)=F12,"VRAI","FAUX")</f>
        <v>VRAI</v>
      </c>
      <c r="K38" s="150" t="s">
        <v>145</v>
      </c>
    </row>
    <row r="39" spans="1:12" ht="16.149999999999999" customHeight="1" x14ac:dyDescent="0.2">
      <c r="A39" s="292"/>
      <c r="B39" s="290"/>
      <c r="C39" s="94" t="s">
        <v>98</v>
      </c>
      <c r="D39" s="144"/>
      <c r="E39" s="144"/>
      <c r="F39" s="141">
        <f>D39+E39</f>
        <v>0</v>
      </c>
      <c r="G39" s="97" t="e">
        <f>D39/F39</f>
        <v>#DIV/0!</v>
      </c>
      <c r="H39" s="97" t="e">
        <f>E39/F39</f>
        <v>#DIV/0!</v>
      </c>
      <c r="I39" s="98" t="e">
        <f t="shared" ref="I39" si="6">G39+H39</f>
        <v>#DIV/0!</v>
      </c>
      <c r="J39" s="149" t="str">
        <f>IF((SUM(F35:F39)=F12-SUM(F17:F20)),"VRAI","FAUX")</f>
        <v>VRAI</v>
      </c>
      <c r="K39" s="151" t="s">
        <v>143</v>
      </c>
    </row>
    <row r="40" spans="1:12" ht="2.25" customHeight="1" x14ac:dyDescent="0.2">
      <c r="A40" s="292"/>
      <c r="B40" s="95"/>
      <c r="C40" s="95"/>
      <c r="D40" s="99"/>
      <c r="E40" s="99"/>
      <c r="F40" s="99"/>
      <c r="G40" s="99"/>
      <c r="H40" s="99"/>
      <c r="I40" s="101"/>
    </row>
    <row r="41" spans="1:12" ht="21" customHeight="1" x14ac:dyDescent="0.2">
      <c r="A41" s="292"/>
      <c r="B41" s="156"/>
      <c r="C41" s="145" t="s">
        <v>146</v>
      </c>
      <c r="D41" s="145"/>
      <c r="E41" s="145"/>
      <c r="F41" s="157" t="str">
        <f>IF(SUM(F35:F39)=(SUM(F31:F33)),"VRAI","FAUX")</f>
        <v>VRAI</v>
      </c>
      <c r="G41" s="145"/>
      <c r="H41" s="145"/>
      <c r="I41" s="147"/>
    </row>
    <row r="42" spans="1:12" ht="2.25" customHeight="1" x14ac:dyDescent="0.2">
      <c r="A42" s="292"/>
      <c r="B42" s="95"/>
      <c r="C42" s="95"/>
      <c r="D42" s="99"/>
      <c r="E42" s="99"/>
      <c r="F42" s="99"/>
      <c r="G42" s="99"/>
      <c r="H42" s="99"/>
      <c r="I42" s="101"/>
    </row>
    <row r="43" spans="1:12" ht="28.5" customHeight="1" x14ac:dyDescent="0.2">
      <c r="A43" s="292"/>
      <c r="B43" s="287" t="s">
        <v>189</v>
      </c>
      <c r="C43" s="288"/>
      <c r="D43" s="288"/>
      <c r="E43" s="288"/>
      <c r="F43" s="288"/>
      <c r="G43" s="288"/>
      <c r="H43" s="288"/>
      <c r="I43" s="289"/>
    </row>
    <row r="44" spans="1:12" ht="16.149999999999999" customHeight="1" x14ac:dyDescent="0.2">
      <c r="A44" s="293"/>
      <c r="B44" s="158" t="s">
        <v>273</v>
      </c>
      <c r="C44" s="143" t="s">
        <v>19</v>
      </c>
      <c r="D44" s="99"/>
      <c r="E44" s="99"/>
      <c r="F44" s="96" t="e">
        <f>AVERAGE(D44:E44)</f>
        <v>#DIV/0!</v>
      </c>
      <c r="G44" s="96"/>
      <c r="H44" s="96"/>
      <c r="I44" s="98"/>
    </row>
    <row r="45" spans="1:12" ht="16.149999999999999" customHeight="1" x14ac:dyDescent="0.2">
      <c r="A45" s="148"/>
      <c r="B45" s="266" t="s">
        <v>148</v>
      </c>
      <c r="C45" s="143" t="s">
        <v>154</v>
      </c>
      <c r="D45" s="95"/>
      <c r="E45" s="95"/>
      <c r="F45" s="96">
        <f t="shared" ref="F45:F54" si="7">D45+E45</f>
        <v>0</v>
      </c>
      <c r="G45" s="97" t="e">
        <f t="shared" ref="G45:G54" si="8">D45/F45</f>
        <v>#DIV/0!</v>
      </c>
      <c r="H45" s="97" t="e">
        <f t="shared" ref="H45:H54" si="9">E45/F45</f>
        <v>#DIV/0!</v>
      </c>
      <c r="I45" s="98" t="e">
        <f t="shared" ref="I45:I54" si="10">G45+H45</f>
        <v>#DIV/0!</v>
      </c>
    </row>
    <row r="46" spans="1:12" ht="16.149999999999999" customHeight="1" x14ac:dyDescent="0.2">
      <c r="A46" s="148"/>
      <c r="B46" s="266"/>
      <c r="C46" s="143" t="s">
        <v>155</v>
      </c>
      <c r="D46" s="95"/>
      <c r="E46" s="95"/>
      <c r="F46" s="96">
        <f t="shared" si="7"/>
        <v>0</v>
      </c>
      <c r="G46" s="97" t="e">
        <f t="shared" si="8"/>
        <v>#DIV/0!</v>
      </c>
      <c r="H46" s="97" t="e">
        <f t="shared" si="9"/>
        <v>#DIV/0!</v>
      </c>
      <c r="I46" s="98" t="e">
        <f t="shared" si="10"/>
        <v>#DIV/0!</v>
      </c>
    </row>
    <row r="47" spans="1:12" ht="16.149999999999999" customHeight="1" x14ac:dyDescent="0.2">
      <c r="A47" s="148"/>
      <c r="B47" s="266"/>
      <c r="C47" s="143" t="s">
        <v>156</v>
      </c>
      <c r="D47" s="95"/>
      <c r="E47" s="95"/>
      <c r="F47" s="96">
        <f t="shared" si="7"/>
        <v>0</v>
      </c>
      <c r="G47" s="97" t="e">
        <f t="shared" si="8"/>
        <v>#DIV/0!</v>
      </c>
      <c r="H47" s="97" t="e">
        <f t="shared" si="9"/>
        <v>#DIV/0!</v>
      </c>
      <c r="I47" s="98" t="e">
        <f t="shared" si="10"/>
        <v>#DIV/0!</v>
      </c>
    </row>
    <row r="48" spans="1:12" ht="16.149999999999999" customHeight="1" x14ac:dyDescent="0.2">
      <c r="A48" s="148"/>
      <c r="B48" s="266"/>
      <c r="C48" s="143" t="s">
        <v>157</v>
      </c>
      <c r="D48" s="95"/>
      <c r="E48" s="95"/>
      <c r="F48" s="96">
        <f t="shared" si="7"/>
        <v>0</v>
      </c>
      <c r="G48" s="97" t="e">
        <f t="shared" si="8"/>
        <v>#DIV/0!</v>
      </c>
      <c r="H48" s="97" t="e">
        <f t="shared" si="9"/>
        <v>#DIV/0!</v>
      </c>
      <c r="I48" s="98" t="e">
        <f t="shared" si="10"/>
        <v>#DIV/0!</v>
      </c>
    </row>
    <row r="49" spans="1:9" ht="16.149999999999999" customHeight="1" x14ac:dyDescent="0.2">
      <c r="A49" s="148"/>
      <c r="B49" s="266"/>
      <c r="C49" s="143" t="s">
        <v>158</v>
      </c>
      <c r="D49" s="95"/>
      <c r="E49" s="95"/>
      <c r="F49" s="96">
        <f t="shared" si="7"/>
        <v>0</v>
      </c>
      <c r="G49" s="97" t="e">
        <f t="shared" si="8"/>
        <v>#DIV/0!</v>
      </c>
      <c r="H49" s="97" t="e">
        <f t="shared" si="9"/>
        <v>#DIV/0!</v>
      </c>
      <c r="I49" s="98" t="e">
        <f t="shared" si="10"/>
        <v>#DIV/0!</v>
      </c>
    </row>
    <row r="50" spans="1:9" ht="16.149999999999999" customHeight="1" x14ac:dyDescent="0.2">
      <c r="A50" s="148"/>
      <c r="B50" s="266"/>
      <c r="C50" s="143" t="s">
        <v>159</v>
      </c>
      <c r="D50" s="95"/>
      <c r="E50" s="95"/>
      <c r="F50" s="96">
        <f t="shared" si="7"/>
        <v>0</v>
      </c>
      <c r="G50" s="97" t="e">
        <f t="shared" si="8"/>
        <v>#DIV/0!</v>
      </c>
      <c r="H50" s="97" t="e">
        <f t="shared" si="9"/>
        <v>#DIV/0!</v>
      </c>
      <c r="I50" s="98" t="e">
        <f t="shared" si="10"/>
        <v>#DIV/0!</v>
      </c>
    </row>
    <row r="51" spans="1:9" ht="16.149999999999999" customHeight="1" x14ac:dyDescent="0.2">
      <c r="A51" s="148"/>
      <c r="B51" s="266"/>
      <c r="C51" s="143" t="s">
        <v>160</v>
      </c>
      <c r="D51" s="95"/>
      <c r="E51" s="95"/>
      <c r="F51" s="96">
        <f t="shared" si="7"/>
        <v>0</v>
      </c>
      <c r="G51" s="97" t="e">
        <f t="shared" si="8"/>
        <v>#DIV/0!</v>
      </c>
      <c r="H51" s="97" t="e">
        <f t="shared" si="9"/>
        <v>#DIV/0!</v>
      </c>
      <c r="I51" s="98" t="e">
        <f t="shared" si="10"/>
        <v>#DIV/0!</v>
      </c>
    </row>
    <row r="52" spans="1:9" ht="16.149999999999999" customHeight="1" x14ac:dyDescent="0.2">
      <c r="A52" s="148"/>
      <c r="B52" s="266"/>
      <c r="C52" s="143" t="s">
        <v>161</v>
      </c>
      <c r="D52" s="95"/>
      <c r="E52" s="95"/>
      <c r="F52" s="96">
        <f t="shared" si="7"/>
        <v>0</v>
      </c>
      <c r="G52" s="97" t="e">
        <f t="shared" si="8"/>
        <v>#DIV/0!</v>
      </c>
      <c r="H52" s="97" t="e">
        <f t="shared" si="9"/>
        <v>#DIV/0!</v>
      </c>
      <c r="I52" s="98" t="e">
        <f t="shared" si="10"/>
        <v>#DIV/0!</v>
      </c>
    </row>
    <row r="53" spans="1:9" ht="16.149999999999999" customHeight="1" x14ac:dyDescent="0.2">
      <c r="A53" s="148"/>
      <c r="B53" s="266"/>
      <c r="C53" s="143" t="s">
        <v>162</v>
      </c>
      <c r="D53" s="95"/>
      <c r="E53" s="95"/>
      <c r="F53" s="96">
        <f t="shared" si="7"/>
        <v>0</v>
      </c>
      <c r="G53" s="97" t="e">
        <f t="shared" si="8"/>
        <v>#DIV/0!</v>
      </c>
      <c r="H53" s="97" t="e">
        <f t="shared" si="9"/>
        <v>#DIV/0!</v>
      </c>
      <c r="I53" s="98" t="e">
        <f t="shared" si="10"/>
        <v>#DIV/0!</v>
      </c>
    </row>
    <row r="54" spans="1:9" ht="16.149999999999999" customHeight="1" x14ac:dyDescent="0.2">
      <c r="A54" s="148"/>
      <c r="B54" s="266"/>
      <c r="C54" s="143" t="s">
        <v>163</v>
      </c>
      <c r="D54" s="95"/>
      <c r="E54" s="95"/>
      <c r="F54" s="96">
        <f t="shared" si="7"/>
        <v>0</v>
      </c>
      <c r="G54" s="97" t="e">
        <f t="shared" si="8"/>
        <v>#DIV/0!</v>
      </c>
      <c r="H54" s="97" t="e">
        <f t="shared" si="9"/>
        <v>#DIV/0!</v>
      </c>
      <c r="I54" s="98" t="e">
        <f t="shared" si="10"/>
        <v>#DIV/0!</v>
      </c>
    </row>
    <row r="55" spans="1:9" ht="2.25" customHeight="1" x14ac:dyDescent="0.2">
      <c r="A55" s="284" t="s">
        <v>11</v>
      </c>
      <c r="B55" s="95"/>
      <c r="C55" s="95"/>
      <c r="D55" s="99"/>
      <c r="E55" s="99"/>
      <c r="F55" s="99"/>
      <c r="G55" s="99"/>
      <c r="H55" s="99"/>
      <c r="I55" s="101"/>
    </row>
    <row r="56" spans="1:9" ht="16.149999999999999" customHeight="1" x14ac:dyDescent="0.2">
      <c r="A56" s="285"/>
      <c r="B56" s="266" t="s">
        <v>148</v>
      </c>
      <c r="C56" s="94" t="s">
        <v>154</v>
      </c>
      <c r="D56" s="95"/>
      <c r="E56" s="95"/>
      <c r="F56" s="96">
        <f t="shared" ref="F56:F65" si="11">D56+E56</f>
        <v>0</v>
      </c>
      <c r="G56" s="97" t="e">
        <f t="shared" ref="G56:G65" si="12">D56/F56</f>
        <v>#DIV/0!</v>
      </c>
      <c r="H56" s="97" t="e">
        <f t="shared" ref="H56:H65" si="13">E56/F56</f>
        <v>#DIV/0!</v>
      </c>
      <c r="I56" s="98" t="e">
        <f t="shared" ref="I56:I62" si="14">G56+H56</f>
        <v>#DIV/0!</v>
      </c>
    </row>
    <row r="57" spans="1:9" ht="16.149999999999999" customHeight="1" x14ac:dyDescent="0.2">
      <c r="A57" s="285"/>
      <c r="B57" s="266"/>
      <c r="C57" s="94" t="s">
        <v>155</v>
      </c>
      <c r="D57" s="95"/>
      <c r="E57" s="95"/>
      <c r="F57" s="96">
        <f t="shared" si="11"/>
        <v>0</v>
      </c>
      <c r="G57" s="97" t="e">
        <f t="shared" si="12"/>
        <v>#DIV/0!</v>
      </c>
      <c r="H57" s="97" t="e">
        <f t="shared" si="13"/>
        <v>#DIV/0!</v>
      </c>
      <c r="I57" s="98" t="e">
        <f t="shared" si="14"/>
        <v>#DIV/0!</v>
      </c>
    </row>
    <row r="58" spans="1:9" ht="16.149999999999999" customHeight="1" x14ac:dyDescent="0.2">
      <c r="A58" s="285"/>
      <c r="B58" s="266"/>
      <c r="C58" s="94" t="s">
        <v>156</v>
      </c>
      <c r="D58" s="95"/>
      <c r="E58" s="95"/>
      <c r="F58" s="96">
        <f t="shared" si="11"/>
        <v>0</v>
      </c>
      <c r="G58" s="97" t="e">
        <f t="shared" si="12"/>
        <v>#DIV/0!</v>
      </c>
      <c r="H58" s="97" t="e">
        <f t="shared" si="13"/>
        <v>#DIV/0!</v>
      </c>
      <c r="I58" s="98" t="e">
        <f t="shared" si="14"/>
        <v>#DIV/0!</v>
      </c>
    </row>
    <row r="59" spans="1:9" ht="16.149999999999999" customHeight="1" x14ac:dyDescent="0.2">
      <c r="A59" s="285"/>
      <c r="B59" s="266"/>
      <c r="C59" s="94" t="s">
        <v>157</v>
      </c>
      <c r="D59" s="95"/>
      <c r="E59" s="95"/>
      <c r="F59" s="96">
        <f t="shared" si="11"/>
        <v>0</v>
      </c>
      <c r="G59" s="97" t="e">
        <f t="shared" si="12"/>
        <v>#DIV/0!</v>
      </c>
      <c r="H59" s="97" t="e">
        <f t="shared" si="13"/>
        <v>#DIV/0!</v>
      </c>
      <c r="I59" s="98" t="e">
        <f t="shared" ref="I59:I60" si="15">G59+H59</f>
        <v>#DIV/0!</v>
      </c>
    </row>
    <row r="60" spans="1:9" ht="16.149999999999999" customHeight="1" x14ac:dyDescent="0.2">
      <c r="A60" s="285"/>
      <c r="B60" s="266"/>
      <c r="C60" s="94" t="s">
        <v>158</v>
      </c>
      <c r="D60" s="95"/>
      <c r="E60" s="95"/>
      <c r="F60" s="96">
        <f t="shared" si="11"/>
        <v>0</v>
      </c>
      <c r="G60" s="97" t="e">
        <f t="shared" si="12"/>
        <v>#DIV/0!</v>
      </c>
      <c r="H60" s="97" t="e">
        <f t="shared" si="13"/>
        <v>#DIV/0!</v>
      </c>
      <c r="I60" s="98" t="e">
        <f t="shared" si="15"/>
        <v>#DIV/0!</v>
      </c>
    </row>
    <row r="61" spans="1:9" ht="16.149999999999999" customHeight="1" x14ac:dyDescent="0.2">
      <c r="A61" s="285"/>
      <c r="B61" s="266"/>
      <c r="C61" s="94" t="s">
        <v>159</v>
      </c>
      <c r="D61" s="95"/>
      <c r="E61" s="95"/>
      <c r="F61" s="96">
        <f t="shared" si="11"/>
        <v>0</v>
      </c>
      <c r="G61" s="97" t="e">
        <f t="shared" si="12"/>
        <v>#DIV/0!</v>
      </c>
      <c r="H61" s="97" t="e">
        <f t="shared" si="13"/>
        <v>#DIV/0!</v>
      </c>
      <c r="I61" s="98" t="e">
        <f t="shared" si="14"/>
        <v>#DIV/0!</v>
      </c>
    </row>
    <row r="62" spans="1:9" ht="16.149999999999999" customHeight="1" x14ac:dyDescent="0.2">
      <c r="A62" s="285"/>
      <c r="B62" s="266"/>
      <c r="C62" s="94" t="s">
        <v>160</v>
      </c>
      <c r="D62" s="95"/>
      <c r="E62" s="95"/>
      <c r="F62" s="96">
        <f t="shared" si="11"/>
        <v>0</v>
      </c>
      <c r="G62" s="97" t="e">
        <f t="shared" si="12"/>
        <v>#DIV/0!</v>
      </c>
      <c r="H62" s="97" t="e">
        <f t="shared" si="13"/>
        <v>#DIV/0!</v>
      </c>
      <c r="I62" s="98" t="e">
        <f t="shared" si="14"/>
        <v>#DIV/0!</v>
      </c>
    </row>
    <row r="63" spans="1:9" ht="16.149999999999999" customHeight="1" x14ac:dyDescent="0.2">
      <c r="A63" s="285"/>
      <c r="B63" s="266"/>
      <c r="C63" s="94" t="s">
        <v>161</v>
      </c>
      <c r="D63" s="95"/>
      <c r="E63" s="95"/>
      <c r="F63" s="96">
        <f t="shared" si="11"/>
        <v>0</v>
      </c>
      <c r="G63" s="97" t="e">
        <f t="shared" si="12"/>
        <v>#DIV/0!</v>
      </c>
      <c r="H63" s="97" t="e">
        <f t="shared" si="13"/>
        <v>#DIV/0!</v>
      </c>
      <c r="I63" s="98" t="e">
        <f t="shared" ref="I63:I65" si="16">G63+H63</f>
        <v>#DIV/0!</v>
      </c>
    </row>
    <row r="64" spans="1:9" ht="16.149999999999999" customHeight="1" x14ac:dyDescent="0.2">
      <c r="A64" s="285"/>
      <c r="B64" s="266"/>
      <c r="C64" s="94" t="s">
        <v>162</v>
      </c>
      <c r="D64" s="95"/>
      <c r="E64" s="95"/>
      <c r="F64" s="96">
        <f t="shared" si="11"/>
        <v>0</v>
      </c>
      <c r="G64" s="97" t="e">
        <f t="shared" si="12"/>
        <v>#DIV/0!</v>
      </c>
      <c r="H64" s="97" t="e">
        <f t="shared" si="13"/>
        <v>#DIV/0!</v>
      </c>
      <c r="I64" s="98" t="e">
        <f t="shared" si="16"/>
        <v>#DIV/0!</v>
      </c>
    </row>
    <row r="65" spans="1:36" ht="16.149999999999999" customHeight="1" x14ac:dyDescent="0.2">
      <c r="A65" s="285"/>
      <c r="B65" s="266"/>
      <c r="C65" s="94" t="s">
        <v>163</v>
      </c>
      <c r="D65" s="95"/>
      <c r="E65" s="95"/>
      <c r="F65" s="96">
        <f t="shared" si="11"/>
        <v>0</v>
      </c>
      <c r="G65" s="97" t="e">
        <f t="shared" si="12"/>
        <v>#DIV/0!</v>
      </c>
      <c r="H65" s="97" t="e">
        <f t="shared" si="13"/>
        <v>#DIV/0!</v>
      </c>
      <c r="I65" s="98" t="e">
        <f t="shared" si="16"/>
        <v>#DIV/0!</v>
      </c>
    </row>
    <row r="66" spans="1:36" ht="2.25" customHeight="1" x14ac:dyDescent="0.2">
      <c r="A66" s="285"/>
      <c r="B66" s="95"/>
      <c r="C66" s="95"/>
      <c r="D66" s="99"/>
      <c r="E66" s="99"/>
      <c r="F66" s="99"/>
      <c r="G66" s="99"/>
      <c r="H66" s="99"/>
      <c r="I66" s="101"/>
    </row>
    <row r="67" spans="1:36" ht="16.149999999999999" customHeight="1" x14ac:dyDescent="0.2">
      <c r="A67" s="285"/>
      <c r="B67" s="266" t="s">
        <v>74</v>
      </c>
      <c r="C67" s="94" t="s">
        <v>95</v>
      </c>
      <c r="D67" s="99"/>
      <c r="E67" s="99"/>
      <c r="F67" s="96" t="e">
        <f>AVERAGE(D67:E67)</f>
        <v>#DIV/0!</v>
      </c>
      <c r="G67" s="97"/>
      <c r="H67" s="97"/>
      <c r="I67" s="98"/>
    </row>
    <row r="68" spans="1:36" ht="16.149999999999999" customHeight="1" x14ac:dyDescent="0.2">
      <c r="A68" s="285"/>
      <c r="B68" s="266"/>
      <c r="C68" s="94" t="s">
        <v>94</v>
      </c>
      <c r="D68" s="99"/>
      <c r="E68" s="99"/>
      <c r="F68" s="96" t="e">
        <f>AVERAGE(D68:E68)</f>
        <v>#DIV/0!</v>
      </c>
      <c r="G68" s="97"/>
      <c r="H68" s="97"/>
      <c r="I68" s="98"/>
    </row>
    <row r="69" spans="1:36" ht="16.149999999999999" customHeight="1" x14ac:dyDescent="0.2">
      <c r="A69" s="285"/>
      <c r="B69" s="266"/>
      <c r="C69" s="94" t="s">
        <v>97</v>
      </c>
      <c r="D69" s="99"/>
      <c r="E69" s="99"/>
      <c r="F69" s="96" t="e">
        <f>AVERAGE(D69:E69)</f>
        <v>#DIV/0!</v>
      </c>
      <c r="G69" s="97"/>
      <c r="H69" s="97"/>
      <c r="I69" s="98"/>
    </row>
    <row r="70" spans="1:36" ht="16.149999999999999" customHeight="1" x14ac:dyDescent="0.2">
      <c r="A70" s="285"/>
      <c r="B70" s="266"/>
      <c r="C70" s="94" t="s">
        <v>96</v>
      </c>
      <c r="D70" s="99"/>
      <c r="E70" s="99"/>
      <c r="F70" s="96" t="e">
        <f>AVERAGE(D70:E70)</f>
        <v>#DIV/0!</v>
      </c>
      <c r="G70" s="97"/>
      <c r="H70" s="97"/>
      <c r="I70" s="98"/>
    </row>
    <row r="71" spans="1:36" ht="16.149999999999999" customHeight="1" x14ac:dyDescent="0.2">
      <c r="A71" s="286"/>
      <c r="B71" s="266"/>
      <c r="C71" s="94" t="s">
        <v>98</v>
      </c>
      <c r="D71" s="99"/>
      <c r="E71" s="99"/>
      <c r="F71" s="96" t="e">
        <f>AVERAGE(D71:E71)</f>
        <v>#DIV/0!</v>
      </c>
      <c r="G71" s="97"/>
      <c r="H71" s="97"/>
      <c r="I71" s="98"/>
    </row>
    <row r="72" spans="1:36" s="39" customFormat="1" ht="2.25" customHeight="1" x14ac:dyDescent="0.2">
      <c r="A72" s="159"/>
      <c r="B72" s="99"/>
      <c r="C72" s="99"/>
      <c r="D72" s="99"/>
      <c r="E72" s="99"/>
      <c r="F72" s="99"/>
      <c r="G72" s="99"/>
      <c r="H72" s="99"/>
      <c r="I72" s="101"/>
      <c r="J72" s="118"/>
      <c r="K72" s="118"/>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28.5" customHeight="1" x14ac:dyDescent="0.2">
      <c r="A73" s="284" t="s">
        <v>167</v>
      </c>
      <c r="B73" s="272" t="s">
        <v>423</v>
      </c>
      <c r="C73" s="273"/>
      <c r="D73" s="273"/>
      <c r="E73" s="273"/>
      <c r="F73" s="273"/>
      <c r="G73" s="273"/>
      <c r="H73" s="273"/>
      <c r="I73" s="274"/>
    </row>
    <row r="74" spans="1:36" ht="16.149999999999999" customHeight="1" x14ac:dyDescent="0.2">
      <c r="A74" s="285"/>
      <c r="B74" s="281" t="s">
        <v>166</v>
      </c>
      <c r="C74" s="143" t="s">
        <v>165</v>
      </c>
      <c r="D74" s="95"/>
      <c r="E74" s="95"/>
      <c r="F74" s="96">
        <f>D74+E74</f>
        <v>0</v>
      </c>
      <c r="G74" s="97" t="e">
        <f>D74/F74</f>
        <v>#DIV/0!</v>
      </c>
      <c r="H74" s="97" t="e">
        <f>E74/F74</f>
        <v>#DIV/0!</v>
      </c>
      <c r="I74" s="98" t="e">
        <f t="shared" ref="I74" si="17">G74+H74</f>
        <v>#DIV/0!</v>
      </c>
    </row>
    <row r="75" spans="1:36" ht="16.149999999999999" customHeight="1" x14ac:dyDescent="0.25">
      <c r="A75" s="285"/>
      <c r="B75" s="282"/>
      <c r="C75" s="94" t="s">
        <v>424</v>
      </c>
      <c r="D75" s="95"/>
      <c r="E75" s="95"/>
      <c r="F75" s="96">
        <f>D75+E75</f>
        <v>0</v>
      </c>
      <c r="G75" s="97" t="e">
        <f>D75/F75</f>
        <v>#DIV/0!</v>
      </c>
      <c r="H75" s="97" t="e">
        <f>E75/F75</f>
        <v>#DIV/0!</v>
      </c>
      <c r="I75" s="98" t="e">
        <f t="shared" ref="I75" si="18">G75+H75</f>
        <v>#DIV/0!</v>
      </c>
    </row>
    <row r="76" spans="1:36" s="39" customFormat="1" ht="2.25" customHeight="1" x14ac:dyDescent="0.2">
      <c r="A76" s="285"/>
      <c r="B76" s="282"/>
      <c r="C76" s="99"/>
      <c r="D76" s="95"/>
      <c r="E76" s="95"/>
      <c r="F76" s="99"/>
      <c r="G76" s="99"/>
      <c r="H76" s="99"/>
      <c r="I76" s="101"/>
      <c r="J76" s="118"/>
      <c r="K76" s="118"/>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6.149999999999999" customHeight="1" x14ac:dyDescent="0.25">
      <c r="A77" s="285"/>
      <c r="B77" s="282"/>
      <c r="C77" s="94" t="s">
        <v>425</v>
      </c>
      <c r="D77" s="96"/>
      <c r="E77" s="96"/>
      <c r="F77" s="96"/>
      <c r="G77" s="96"/>
      <c r="H77" s="96"/>
      <c r="I77" s="160">
        <v>0</v>
      </c>
    </row>
    <row r="78" spans="1:36" s="39" customFormat="1" ht="2.25" customHeight="1" x14ac:dyDescent="0.2">
      <c r="A78" s="285"/>
      <c r="B78" s="282"/>
      <c r="C78" s="99"/>
      <c r="D78" s="95"/>
      <c r="E78" s="95"/>
      <c r="F78" s="99"/>
      <c r="G78" s="99"/>
      <c r="H78" s="99"/>
      <c r="I78" s="101"/>
      <c r="J78" s="118"/>
      <c r="K78" s="118"/>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6.149999999999999" customHeight="1" x14ac:dyDescent="0.2">
      <c r="A79" s="285"/>
      <c r="B79" s="282"/>
      <c r="C79" s="94" t="s">
        <v>274</v>
      </c>
      <c r="D79" s="95"/>
      <c r="E79" s="95"/>
      <c r="F79" s="96">
        <f>D79+E79</f>
        <v>0</v>
      </c>
      <c r="G79" s="97" t="e">
        <f>D79/F79</f>
        <v>#DIV/0!</v>
      </c>
      <c r="H79" s="97" t="e">
        <f>E79/F79</f>
        <v>#DIV/0!</v>
      </c>
      <c r="I79" s="98" t="e">
        <f t="shared" ref="I79:I81" si="19">G79+H79</f>
        <v>#DIV/0!</v>
      </c>
    </row>
    <row r="80" spans="1:36" ht="16.149999999999999" customHeight="1" x14ac:dyDescent="0.2">
      <c r="A80" s="285"/>
      <c r="B80" s="282"/>
      <c r="C80" s="94" t="s">
        <v>275</v>
      </c>
      <c r="D80" s="95"/>
      <c r="E80" s="95"/>
      <c r="F80" s="96">
        <f>D80+E80</f>
        <v>0</v>
      </c>
      <c r="G80" s="97" t="e">
        <f>D80/F80</f>
        <v>#DIV/0!</v>
      </c>
      <c r="H80" s="97" t="e">
        <f>E80/F80</f>
        <v>#DIV/0!</v>
      </c>
      <c r="I80" s="98" t="e">
        <f t="shared" si="19"/>
        <v>#DIV/0!</v>
      </c>
    </row>
    <row r="81" spans="1:36" ht="16.149999999999999" customHeight="1" x14ac:dyDescent="0.2">
      <c r="A81" s="285"/>
      <c r="B81" s="282"/>
      <c r="C81" s="94" t="s">
        <v>276</v>
      </c>
      <c r="D81" s="95"/>
      <c r="E81" s="95"/>
      <c r="F81" s="96">
        <f>D81+E81</f>
        <v>0</v>
      </c>
      <c r="G81" s="97" t="e">
        <f>D81/F81</f>
        <v>#DIV/0!</v>
      </c>
      <c r="H81" s="97" t="e">
        <f>E81/F81</f>
        <v>#DIV/0!</v>
      </c>
      <c r="I81" s="98" t="e">
        <f t="shared" si="19"/>
        <v>#DIV/0!</v>
      </c>
    </row>
    <row r="82" spans="1:36" ht="2.25" customHeight="1" x14ac:dyDescent="0.2">
      <c r="A82" s="285"/>
      <c r="B82" s="282"/>
      <c r="C82" s="95"/>
      <c r="D82" s="95"/>
      <c r="E82" s="95"/>
      <c r="F82" s="99"/>
      <c r="G82" s="99"/>
      <c r="H82" s="99"/>
      <c r="I82" s="101"/>
    </row>
    <row r="83" spans="1:36" ht="16.149999999999999" customHeight="1" x14ac:dyDescent="0.2">
      <c r="A83" s="285"/>
      <c r="B83" s="282"/>
      <c r="C83" s="94" t="s">
        <v>277</v>
      </c>
      <c r="D83" s="95"/>
      <c r="E83" s="95"/>
      <c r="F83" s="96">
        <f t="shared" ref="F83:F85" si="20">D83+E83</f>
        <v>0</v>
      </c>
      <c r="G83" s="97" t="e">
        <f t="shared" ref="G83:G85" si="21">D83/F83</f>
        <v>#DIV/0!</v>
      </c>
      <c r="H83" s="97" t="e">
        <f t="shared" ref="H83:H85" si="22">E83/F83</f>
        <v>#DIV/0!</v>
      </c>
      <c r="I83" s="98" t="e">
        <f t="shared" ref="I83:I85" si="23">G83+H83</f>
        <v>#DIV/0!</v>
      </c>
    </row>
    <row r="84" spans="1:36" ht="16.149999999999999" customHeight="1" x14ac:dyDescent="0.2">
      <c r="A84" s="285"/>
      <c r="B84" s="282"/>
      <c r="C84" s="94" t="s">
        <v>278</v>
      </c>
      <c r="D84" s="95"/>
      <c r="E84" s="95"/>
      <c r="F84" s="96">
        <f t="shared" si="20"/>
        <v>0</v>
      </c>
      <c r="G84" s="97" t="e">
        <f t="shared" si="21"/>
        <v>#DIV/0!</v>
      </c>
      <c r="H84" s="97" t="e">
        <f t="shared" si="22"/>
        <v>#DIV/0!</v>
      </c>
      <c r="I84" s="98" t="e">
        <f t="shared" si="23"/>
        <v>#DIV/0!</v>
      </c>
    </row>
    <row r="85" spans="1:36" ht="16.149999999999999" customHeight="1" x14ac:dyDescent="0.2">
      <c r="A85" s="285"/>
      <c r="B85" s="282"/>
      <c r="C85" s="94" t="s">
        <v>279</v>
      </c>
      <c r="D85" s="95"/>
      <c r="E85" s="95"/>
      <c r="F85" s="96">
        <f t="shared" si="20"/>
        <v>0</v>
      </c>
      <c r="G85" s="97" t="e">
        <f t="shared" si="21"/>
        <v>#DIV/0!</v>
      </c>
      <c r="H85" s="97" t="e">
        <f t="shared" si="22"/>
        <v>#DIV/0!</v>
      </c>
      <c r="I85" s="98" t="e">
        <f t="shared" si="23"/>
        <v>#DIV/0!</v>
      </c>
    </row>
    <row r="86" spans="1:36" ht="2.25" customHeight="1" x14ac:dyDescent="0.2">
      <c r="A86" s="285"/>
      <c r="B86" s="282"/>
      <c r="C86" s="95"/>
      <c r="D86" s="95"/>
      <c r="E86" s="95"/>
      <c r="F86" s="99"/>
      <c r="G86" s="99"/>
      <c r="H86" s="99"/>
      <c r="I86" s="101"/>
    </row>
    <row r="87" spans="1:36" ht="16.149999999999999" customHeight="1" x14ac:dyDescent="0.2">
      <c r="A87" s="285"/>
      <c r="B87" s="282"/>
      <c r="C87" s="94" t="s">
        <v>280</v>
      </c>
      <c r="D87" s="95"/>
      <c r="E87" s="95"/>
      <c r="F87" s="96">
        <f t="shared" ref="F87:F91" si="24">D87+E87</f>
        <v>0</v>
      </c>
      <c r="G87" s="97" t="e">
        <f t="shared" ref="G87:G91" si="25">D87/F87</f>
        <v>#DIV/0!</v>
      </c>
      <c r="H87" s="97" t="e">
        <f t="shared" ref="H87:H91" si="26">E87/F87</f>
        <v>#DIV/0!</v>
      </c>
      <c r="I87" s="98" t="e">
        <f t="shared" ref="I87:I91" si="27">G87+H87</f>
        <v>#DIV/0!</v>
      </c>
    </row>
    <row r="88" spans="1:36" ht="16.149999999999999" customHeight="1" x14ac:dyDescent="0.2">
      <c r="A88" s="285"/>
      <c r="B88" s="282"/>
      <c r="C88" s="94" t="s">
        <v>281</v>
      </c>
      <c r="D88" s="95"/>
      <c r="E88" s="95"/>
      <c r="F88" s="96">
        <f t="shared" si="24"/>
        <v>0</v>
      </c>
      <c r="G88" s="97" t="e">
        <f t="shared" si="25"/>
        <v>#DIV/0!</v>
      </c>
      <c r="H88" s="97" t="e">
        <f t="shared" si="26"/>
        <v>#DIV/0!</v>
      </c>
      <c r="I88" s="98" t="e">
        <f t="shared" si="27"/>
        <v>#DIV/0!</v>
      </c>
    </row>
    <row r="89" spans="1:36" ht="16.149999999999999" customHeight="1" x14ac:dyDescent="0.2">
      <c r="A89" s="285"/>
      <c r="B89" s="282"/>
      <c r="C89" s="94" t="s">
        <v>282</v>
      </c>
      <c r="D89" s="95"/>
      <c r="E89" s="95"/>
      <c r="F89" s="96">
        <f t="shared" si="24"/>
        <v>0</v>
      </c>
      <c r="G89" s="97" t="e">
        <f t="shared" si="25"/>
        <v>#DIV/0!</v>
      </c>
      <c r="H89" s="97" t="e">
        <f t="shared" si="26"/>
        <v>#DIV/0!</v>
      </c>
      <c r="I89" s="98" t="e">
        <f t="shared" si="27"/>
        <v>#DIV/0!</v>
      </c>
    </row>
    <row r="90" spans="1:36" ht="16.149999999999999" customHeight="1" x14ac:dyDescent="0.2">
      <c r="A90" s="285"/>
      <c r="B90" s="282"/>
      <c r="C90" s="94" t="s">
        <v>283</v>
      </c>
      <c r="D90" s="95"/>
      <c r="E90" s="95"/>
      <c r="F90" s="96">
        <f t="shared" si="24"/>
        <v>0</v>
      </c>
      <c r="G90" s="97" t="e">
        <f t="shared" si="25"/>
        <v>#DIV/0!</v>
      </c>
      <c r="H90" s="97" t="e">
        <f t="shared" si="26"/>
        <v>#DIV/0!</v>
      </c>
      <c r="I90" s="98" t="e">
        <f t="shared" si="27"/>
        <v>#DIV/0!</v>
      </c>
    </row>
    <row r="91" spans="1:36" ht="16.149999999999999" customHeight="1" x14ac:dyDescent="0.2">
      <c r="A91" s="285"/>
      <c r="B91" s="283"/>
      <c r="C91" s="94" t="s">
        <v>284</v>
      </c>
      <c r="D91" s="95"/>
      <c r="E91" s="95"/>
      <c r="F91" s="96">
        <f t="shared" si="24"/>
        <v>0</v>
      </c>
      <c r="G91" s="97" t="e">
        <f t="shared" si="25"/>
        <v>#DIV/0!</v>
      </c>
      <c r="H91" s="97" t="e">
        <f t="shared" si="26"/>
        <v>#DIV/0!</v>
      </c>
      <c r="I91" s="98" t="e">
        <f t="shared" si="27"/>
        <v>#DIV/0!</v>
      </c>
    </row>
    <row r="92" spans="1:36" s="39" customFormat="1" ht="2.25" customHeight="1" x14ac:dyDescent="0.2">
      <c r="A92" s="102"/>
      <c r="B92" s="99"/>
      <c r="C92" s="100"/>
      <c r="D92" s="99"/>
      <c r="E92" s="99"/>
      <c r="F92" s="99"/>
      <c r="G92" s="99"/>
      <c r="H92" s="99"/>
      <c r="I92" s="101"/>
      <c r="J92" s="118"/>
      <c r="K92" s="118"/>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28.5" customHeight="1" x14ac:dyDescent="0.2">
      <c r="A93" s="284" t="s">
        <v>14</v>
      </c>
      <c r="B93" s="272" t="s">
        <v>190</v>
      </c>
      <c r="C93" s="273"/>
      <c r="D93" s="273"/>
      <c r="E93" s="273"/>
      <c r="F93" s="273"/>
      <c r="G93" s="273"/>
      <c r="H93" s="273"/>
      <c r="I93" s="274"/>
    </row>
    <row r="94" spans="1:36" ht="16.149999999999999" customHeight="1" x14ac:dyDescent="0.2">
      <c r="A94" s="285"/>
      <c r="B94" s="275" t="s">
        <v>164</v>
      </c>
      <c r="C94" s="94" t="s">
        <v>10</v>
      </c>
      <c r="D94" s="95"/>
      <c r="E94" s="95"/>
      <c r="F94" s="96">
        <f>D94+E94</f>
        <v>0</v>
      </c>
      <c r="G94" s="97" t="e">
        <f>D94/F94</f>
        <v>#DIV/0!</v>
      </c>
      <c r="H94" s="97" t="e">
        <f>E94/F94</f>
        <v>#DIV/0!</v>
      </c>
      <c r="I94" s="98" t="e">
        <f t="shared" ref="I94" si="28">G94+H94</f>
        <v>#DIV/0!</v>
      </c>
    </row>
    <row r="95" spans="1:36" ht="16.149999999999999" customHeight="1" x14ac:dyDescent="0.2">
      <c r="A95" s="285"/>
      <c r="B95" s="271"/>
      <c r="C95" s="94" t="s">
        <v>9</v>
      </c>
      <c r="D95" s="95"/>
      <c r="E95" s="95"/>
      <c r="F95" s="96">
        <f>D95+E95</f>
        <v>0</v>
      </c>
      <c r="G95" s="97" t="e">
        <f>D95/F95</f>
        <v>#DIV/0!</v>
      </c>
      <c r="H95" s="97" t="e">
        <f>E95/F95</f>
        <v>#DIV/0!</v>
      </c>
      <c r="I95" s="98" t="e">
        <f t="shared" ref="I95" si="29">G95+H95</f>
        <v>#DIV/0!</v>
      </c>
      <c r="J95" s="129" t="str">
        <f>IF(SUM(F94:F95)=SUM(F56:F66),"VRAI","FAUX")</f>
        <v>VRAI</v>
      </c>
    </row>
    <row r="96" spans="1:36" s="39" customFormat="1" ht="2.25" customHeight="1" x14ac:dyDescent="0.25">
      <c r="A96" s="285"/>
      <c r="B96" s="161"/>
      <c r="C96" s="99"/>
      <c r="D96" s="95"/>
      <c r="E96" s="95"/>
      <c r="F96" s="99"/>
      <c r="G96" s="99"/>
      <c r="H96" s="99"/>
      <c r="I96" s="101"/>
      <c r="J96" s="118"/>
      <c r="K96" s="118"/>
      <c r="L96" s="2"/>
      <c r="M96" s="2"/>
      <c r="N96" s="2"/>
      <c r="O96" s="2"/>
      <c r="P96" s="2"/>
      <c r="Q96" s="2"/>
      <c r="R96" s="2"/>
      <c r="S96" s="2"/>
      <c r="T96" s="2"/>
      <c r="U96" s="2"/>
      <c r="V96" s="2"/>
      <c r="W96" s="2"/>
      <c r="X96" s="2"/>
      <c r="Y96" s="2"/>
      <c r="Z96" s="2"/>
      <c r="AA96" s="2"/>
      <c r="AB96" s="2"/>
      <c r="AC96" s="2"/>
      <c r="AD96" s="2"/>
      <c r="AE96" s="2"/>
      <c r="AF96" s="2"/>
      <c r="AG96" s="2"/>
      <c r="AH96" s="2"/>
      <c r="AI96" s="2"/>
      <c r="AJ96" s="2"/>
    </row>
    <row r="97" spans="1:10" ht="16.149999999999999" customHeight="1" x14ac:dyDescent="0.2">
      <c r="A97" s="285"/>
      <c r="B97" s="267" t="s">
        <v>256</v>
      </c>
      <c r="C97" s="94" t="s">
        <v>136</v>
      </c>
      <c r="D97" s="95"/>
      <c r="E97" s="95"/>
      <c r="F97" s="96">
        <f>+D97+E97</f>
        <v>0</v>
      </c>
      <c r="G97" s="97" t="e">
        <f>D102/F97</f>
        <v>#DIV/0!</v>
      </c>
      <c r="H97" s="97" t="e">
        <f>E102/F97</f>
        <v>#DIV/0!</v>
      </c>
      <c r="I97" s="98" t="e">
        <f t="shared" ref="I97" si="30">G97+H97</f>
        <v>#DIV/0!</v>
      </c>
    </row>
    <row r="98" spans="1:10" ht="16.149999999999999" customHeight="1" x14ac:dyDescent="0.2">
      <c r="A98" s="285"/>
      <c r="B98" s="268"/>
      <c r="C98" s="94" t="s">
        <v>6</v>
      </c>
      <c r="D98" s="95"/>
      <c r="E98" s="95"/>
      <c r="F98" s="96">
        <f>D98+E98</f>
        <v>0</v>
      </c>
      <c r="G98" s="97" t="e">
        <f>D98/F98</f>
        <v>#DIV/0!</v>
      </c>
      <c r="H98" s="97" t="e">
        <f>E98/F98</f>
        <v>#DIV/0!</v>
      </c>
      <c r="I98" s="98" t="e">
        <f t="shared" ref="I98:I101" si="31">G98+H98</f>
        <v>#DIV/0!</v>
      </c>
    </row>
    <row r="99" spans="1:10" ht="16.149999999999999" customHeight="1" x14ac:dyDescent="0.2">
      <c r="A99" s="285"/>
      <c r="B99" s="268"/>
      <c r="C99" s="94" t="s">
        <v>5</v>
      </c>
      <c r="D99" s="95"/>
      <c r="E99" s="95"/>
      <c r="F99" s="96">
        <f>D99+E99</f>
        <v>0</v>
      </c>
      <c r="G99" s="97" t="e">
        <f>D99/F99</f>
        <v>#DIV/0!</v>
      </c>
      <c r="H99" s="97" t="e">
        <f>E99/F99</f>
        <v>#DIV/0!</v>
      </c>
      <c r="I99" s="98" t="e">
        <f t="shared" si="31"/>
        <v>#DIV/0!</v>
      </c>
    </row>
    <row r="100" spans="1:10" ht="16.149999999999999" customHeight="1" x14ac:dyDescent="0.2">
      <c r="A100" s="285"/>
      <c r="B100" s="267" t="s">
        <v>257</v>
      </c>
      <c r="C100" s="94" t="s">
        <v>136</v>
      </c>
      <c r="D100" s="95"/>
      <c r="E100" s="95"/>
      <c r="F100" s="96">
        <f>D100+E100</f>
        <v>0</v>
      </c>
      <c r="G100" s="97" t="e">
        <f>D100/F100</f>
        <v>#DIV/0!</v>
      </c>
      <c r="H100" s="97" t="e">
        <f>E100/F100</f>
        <v>#DIV/0!</v>
      </c>
      <c r="I100" s="98" t="e">
        <f t="shared" si="31"/>
        <v>#DIV/0!</v>
      </c>
    </row>
    <row r="101" spans="1:10" ht="16.149999999999999" customHeight="1" x14ac:dyDescent="0.2">
      <c r="A101" s="285"/>
      <c r="B101" s="268"/>
      <c r="C101" s="94" t="s">
        <v>6</v>
      </c>
      <c r="D101" s="95"/>
      <c r="E101" s="95"/>
      <c r="F101" s="96">
        <f>D101+E101</f>
        <v>0</v>
      </c>
      <c r="G101" s="97" t="e">
        <f>D101/F101</f>
        <v>#DIV/0!</v>
      </c>
      <c r="H101" s="97" t="e">
        <f>E101/F101</f>
        <v>#DIV/0!</v>
      </c>
      <c r="I101" s="98" t="e">
        <f t="shared" si="31"/>
        <v>#DIV/0!</v>
      </c>
    </row>
    <row r="102" spans="1:10" ht="16.149999999999999" customHeight="1" x14ac:dyDescent="0.2">
      <c r="A102" s="285"/>
      <c r="B102" s="268"/>
      <c r="C102" s="94" t="s">
        <v>5</v>
      </c>
      <c r="D102" s="95"/>
      <c r="E102" s="95"/>
      <c r="F102" s="96">
        <f>D102+E102</f>
        <v>0</v>
      </c>
      <c r="G102" s="97" t="e">
        <f>D102/F102</f>
        <v>#DIV/0!</v>
      </c>
      <c r="H102" s="97" t="e">
        <f>E102/F102</f>
        <v>#DIV/0!</v>
      </c>
      <c r="I102" s="98" t="e">
        <f t="shared" ref="I102" si="32">G102+H102</f>
        <v>#DIV/0!</v>
      </c>
      <c r="J102" s="129" t="str">
        <f>IF(SUM(F97:F102)=SUM(F94:F95),"VRAI","FAUX")</f>
        <v>VRAI</v>
      </c>
    </row>
    <row r="103" spans="1:10" ht="2.25" customHeight="1" x14ac:dyDescent="0.25">
      <c r="A103" s="285"/>
      <c r="B103" s="162"/>
      <c r="C103" s="95"/>
      <c r="D103" s="95"/>
      <c r="E103" s="95"/>
      <c r="F103" s="99"/>
      <c r="G103" s="99"/>
      <c r="H103" s="99"/>
      <c r="I103" s="101"/>
    </row>
    <row r="104" spans="1:10" ht="16.149999999999999" customHeight="1" x14ac:dyDescent="0.2">
      <c r="A104" s="285"/>
      <c r="B104" s="267" t="s">
        <v>256</v>
      </c>
      <c r="C104" s="94" t="s">
        <v>26</v>
      </c>
      <c r="D104" s="95"/>
      <c r="E104" s="95"/>
      <c r="F104" s="96">
        <f t="shared" ref="F104:F109" si="33">D104+E104</f>
        <v>0</v>
      </c>
      <c r="G104" s="97" t="e">
        <f t="shared" ref="G104:G109" si="34">D104/F104</f>
        <v>#DIV/0!</v>
      </c>
      <c r="H104" s="97" t="e">
        <f t="shared" ref="H104:H109" si="35">E104/F104</f>
        <v>#DIV/0!</v>
      </c>
      <c r="I104" s="98" t="e">
        <f t="shared" ref="I104:I109" si="36">G104+H104</f>
        <v>#DIV/0!</v>
      </c>
    </row>
    <row r="105" spans="1:10" ht="16.149999999999999" customHeight="1" x14ac:dyDescent="0.2">
      <c r="A105" s="285"/>
      <c r="B105" s="268"/>
      <c r="C105" s="94" t="s">
        <v>27</v>
      </c>
      <c r="D105" s="95"/>
      <c r="E105" s="95"/>
      <c r="F105" s="96">
        <f t="shared" si="33"/>
        <v>0</v>
      </c>
      <c r="G105" s="97" t="e">
        <f t="shared" si="34"/>
        <v>#DIV/0!</v>
      </c>
      <c r="H105" s="97" t="e">
        <f t="shared" si="35"/>
        <v>#DIV/0!</v>
      </c>
      <c r="I105" s="98" t="e">
        <f t="shared" si="36"/>
        <v>#DIV/0!</v>
      </c>
    </row>
    <row r="106" spans="1:10" ht="16.149999999999999" customHeight="1" x14ac:dyDescent="0.2">
      <c r="A106" s="285"/>
      <c r="B106" s="268"/>
      <c r="C106" s="94" t="s">
        <v>28</v>
      </c>
      <c r="D106" s="95"/>
      <c r="E106" s="95"/>
      <c r="F106" s="96">
        <f t="shared" si="33"/>
        <v>0</v>
      </c>
      <c r="G106" s="97" t="e">
        <f t="shared" si="34"/>
        <v>#DIV/0!</v>
      </c>
      <c r="H106" s="97" t="e">
        <f t="shared" si="35"/>
        <v>#DIV/0!</v>
      </c>
      <c r="I106" s="98" t="e">
        <f t="shared" si="36"/>
        <v>#DIV/0!</v>
      </c>
    </row>
    <row r="107" spans="1:10" ht="16.149999999999999" customHeight="1" x14ac:dyDescent="0.2">
      <c r="A107" s="285"/>
      <c r="B107" s="267" t="s">
        <v>257</v>
      </c>
      <c r="C107" s="94" t="s">
        <v>26</v>
      </c>
      <c r="D107" s="95"/>
      <c r="E107" s="95"/>
      <c r="F107" s="96">
        <f t="shared" si="33"/>
        <v>0</v>
      </c>
      <c r="G107" s="97" t="e">
        <f t="shared" si="34"/>
        <v>#DIV/0!</v>
      </c>
      <c r="H107" s="97" t="e">
        <f t="shared" si="35"/>
        <v>#DIV/0!</v>
      </c>
      <c r="I107" s="98" t="e">
        <f t="shared" si="36"/>
        <v>#DIV/0!</v>
      </c>
    </row>
    <row r="108" spans="1:10" ht="16.149999999999999" customHeight="1" x14ac:dyDescent="0.2">
      <c r="A108" s="285"/>
      <c r="B108" s="268"/>
      <c r="C108" s="94" t="s">
        <v>27</v>
      </c>
      <c r="D108" s="95"/>
      <c r="E108" s="95"/>
      <c r="F108" s="96">
        <f t="shared" si="33"/>
        <v>0</v>
      </c>
      <c r="G108" s="97" t="e">
        <f t="shared" si="34"/>
        <v>#DIV/0!</v>
      </c>
      <c r="H108" s="97" t="e">
        <f t="shared" si="35"/>
        <v>#DIV/0!</v>
      </c>
      <c r="I108" s="98" t="e">
        <f t="shared" si="36"/>
        <v>#DIV/0!</v>
      </c>
    </row>
    <row r="109" spans="1:10" ht="16.149999999999999" customHeight="1" x14ac:dyDescent="0.2">
      <c r="A109" s="285"/>
      <c r="B109" s="268"/>
      <c r="C109" s="94" t="s">
        <v>28</v>
      </c>
      <c r="D109" s="95"/>
      <c r="E109" s="95"/>
      <c r="F109" s="96">
        <f t="shared" si="33"/>
        <v>0</v>
      </c>
      <c r="G109" s="97" t="e">
        <f t="shared" si="34"/>
        <v>#DIV/0!</v>
      </c>
      <c r="H109" s="97" t="e">
        <f t="shared" si="35"/>
        <v>#DIV/0!</v>
      </c>
      <c r="I109" s="98" t="e">
        <f t="shared" si="36"/>
        <v>#DIV/0!</v>
      </c>
      <c r="J109" s="129" t="str">
        <f>IF(SUM(F104:F109)=SUM(F94:F95),"VRAI","FAUX")</f>
        <v>VRAI</v>
      </c>
    </row>
    <row r="110" spans="1:10" ht="2.25" customHeight="1" x14ac:dyDescent="0.25">
      <c r="A110" s="285"/>
      <c r="B110" s="162"/>
      <c r="C110" s="95"/>
      <c r="D110" s="95"/>
      <c r="E110" s="95"/>
      <c r="F110" s="99"/>
      <c r="G110" s="99"/>
      <c r="H110" s="99"/>
      <c r="I110" s="101"/>
    </row>
    <row r="111" spans="1:10" ht="16.149999999999999" customHeight="1" x14ac:dyDescent="0.2">
      <c r="A111" s="285"/>
      <c r="B111" s="269" t="s">
        <v>256</v>
      </c>
      <c r="C111" s="94" t="s">
        <v>95</v>
      </c>
      <c r="D111" s="95"/>
      <c r="E111" s="95"/>
      <c r="F111" s="96">
        <f t="shared" ref="F111:F120" si="37">D111+E111</f>
        <v>0</v>
      </c>
      <c r="G111" s="97" t="e">
        <f t="shared" ref="G111:G120" si="38">D111/F111</f>
        <v>#DIV/0!</v>
      </c>
      <c r="H111" s="97" t="e">
        <f t="shared" ref="H111:H120" si="39">E111/F111</f>
        <v>#DIV/0!</v>
      </c>
      <c r="I111" s="98" t="e">
        <f t="shared" ref="I111:I116" si="40">G111+H111</f>
        <v>#DIV/0!</v>
      </c>
    </row>
    <row r="112" spans="1:10" ht="16.149999999999999" customHeight="1" x14ac:dyDescent="0.2">
      <c r="A112" s="285"/>
      <c r="B112" s="270"/>
      <c r="C112" s="94" t="s">
        <v>94</v>
      </c>
      <c r="D112" s="95"/>
      <c r="E112" s="95"/>
      <c r="F112" s="96">
        <f t="shared" si="37"/>
        <v>0</v>
      </c>
      <c r="G112" s="97" t="e">
        <f t="shared" si="38"/>
        <v>#DIV/0!</v>
      </c>
      <c r="H112" s="97" t="e">
        <f t="shared" si="39"/>
        <v>#DIV/0!</v>
      </c>
      <c r="I112" s="98" t="e">
        <f t="shared" si="40"/>
        <v>#DIV/0!</v>
      </c>
    </row>
    <row r="113" spans="1:36" ht="16.149999999999999" customHeight="1" x14ac:dyDescent="0.2">
      <c r="A113" s="285"/>
      <c r="B113" s="270"/>
      <c r="C113" s="94" t="s">
        <v>97</v>
      </c>
      <c r="D113" s="95"/>
      <c r="E113" s="95"/>
      <c r="F113" s="96">
        <f t="shared" si="37"/>
        <v>0</v>
      </c>
      <c r="G113" s="97" t="e">
        <f t="shared" si="38"/>
        <v>#DIV/0!</v>
      </c>
      <c r="H113" s="97" t="e">
        <f t="shared" si="39"/>
        <v>#DIV/0!</v>
      </c>
      <c r="I113" s="98" t="e">
        <f t="shared" si="40"/>
        <v>#DIV/0!</v>
      </c>
    </row>
    <row r="114" spans="1:36" ht="16.149999999999999" customHeight="1" x14ac:dyDescent="0.2">
      <c r="A114" s="285"/>
      <c r="B114" s="270"/>
      <c r="C114" s="94" t="s">
        <v>96</v>
      </c>
      <c r="D114" s="95"/>
      <c r="E114" s="95"/>
      <c r="F114" s="96">
        <f t="shared" si="37"/>
        <v>0</v>
      </c>
      <c r="G114" s="97" t="e">
        <f t="shared" si="38"/>
        <v>#DIV/0!</v>
      </c>
      <c r="H114" s="97" t="e">
        <f t="shared" si="39"/>
        <v>#DIV/0!</v>
      </c>
      <c r="I114" s="98" t="e">
        <f t="shared" si="40"/>
        <v>#DIV/0!</v>
      </c>
    </row>
    <row r="115" spans="1:36" ht="16.149999999999999" customHeight="1" x14ac:dyDescent="0.2">
      <c r="A115" s="285"/>
      <c r="B115" s="271"/>
      <c r="C115" s="94" t="s">
        <v>98</v>
      </c>
      <c r="D115" s="95"/>
      <c r="E115" s="95"/>
      <c r="F115" s="96">
        <f t="shared" si="37"/>
        <v>0</v>
      </c>
      <c r="G115" s="97" t="e">
        <f t="shared" si="38"/>
        <v>#DIV/0!</v>
      </c>
      <c r="H115" s="97" t="e">
        <f t="shared" si="39"/>
        <v>#DIV/0!</v>
      </c>
      <c r="I115" s="98" t="e">
        <f t="shared" si="40"/>
        <v>#DIV/0!</v>
      </c>
    </row>
    <row r="116" spans="1:36" ht="16.149999999999999" customHeight="1" x14ac:dyDescent="0.2">
      <c r="A116" s="285"/>
      <c r="B116" s="269" t="s">
        <v>258</v>
      </c>
      <c r="C116" s="94" t="s">
        <v>95</v>
      </c>
      <c r="D116" s="95"/>
      <c r="E116" s="95"/>
      <c r="F116" s="96">
        <f t="shared" si="37"/>
        <v>0</v>
      </c>
      <c r="G116" s="97" t="e">
        <f t="shared" si="38"/>
        <v>#DIV/0!</v>
      </c>
      <c r="H116" s="97" t="e">
        <f t="shared" si="39"/>
        <v>#DIV/0!</v>
      </c>
      <c r="I116" s="98" t="e">
        <f t="shared" si="40"/>
        <v>#DIV/0!</v>
      </c>
    </row>
    <row r="117" spans="1:36" ht="16.149999999999999" customHeight="1" x14ac:dyDescent="0.2">
      <c r="A117" s="285"/>
      <c r="B117" s="270"/>
      <c r="C117" s="94" t="s">
        <v>94</v>
      </c>
      <c r="D117" s="95"/>
      <c r="E117" s="95"/>
      <c r="F117" s="96">
        <f t="shared" si="37"/>
        <v>0</v>
      </c>
      <c r="G117" s="97" t="e">
        <f t="shared" si="38"/>
        <v>#DIV/0!</v>
      </c>
      <c r="H117" s="97" t="e">
        <f t="shared" si="39"/>
        <v>#DIV/0!</v>
      </c>
      <c r="I117" s="98" t="e">
        <f t="shared" ref="I117:I120" si="41">G117+H117</f>
        <v>#DIV/0!</v>
      </c>
    </row>
    <row r="118" spans="1:36" ht="16.149999999999999" customHeight="1" x14ac:dyDescent="0.2">
      <c r="A118" s="285"/>
      <c r="B118" s="270"/>
      <c r="C118" s="94" t="s">
        <v>97</v>
      </c>
      <c r="D118" s="95"/>
      <c r="E118" s="95"/>
      <c r="F118" s="96">
        <f t="shared" si="37"/>
        <v>0</v>
      </c>
      <c r="G118" s="97" t="e">
        <f t="shared" si="38"/>
        <v>#DIV/0!</v>
      </c>
      <c r="H118" s="97" t="e">
        <f t="shared" si="39"/>
        <v>#DIV/0!</v>
      </c>
      <c r="I118" s="98" t="e">
        <f t="shared" si="41"/>
        <v>#DIV/0!</v>
      </c>
    </row>
    <row r="119" spans="1:36" ht="16.149999999999999" customHeight="1" x14ac:dyDescent="0.2">
      <c r="A119" s="285"/>
      <c r="B119" s="270"/>
      <c r="C119" s="94" t="s">
        <v>96</v>
      </c>
      <c r="D119" s="95"/>
      <c r="E119" s="95"/>
      <c r="F119" s="96">
        <f t="shared" si="37"/>
        <v>0</v>
      </c>
      <c r="G119" s="97" t="e">
        <f t="shared" si="38"/>
        <v>#DIV/0!</v>
      </c>
      <c r="H119" s="97" t="e">
        <f t="shared" si="39"/>
        <v>#DIV/0!</v>
      </c>
      <c r="I119" s="98" t="e">
        <f t="shared" si="41"/>
        <v>#DIV/0!</v>
      </c>
    </row>
    <row r="120" spans="1:36" ht="16.149999999999999" customHeight="1" x14ac:dyDescent="0.2">
      <c r="A120" s="285"/>
      <c r="B120" s="271"/>
      <c r="C120" s="94" t="s">
        <v>98</v>
      </c>
      <c r="D120" s="95"/>
      <c r="E120" s="95"/>
      <c r="F120" s="96">
        <f t="shared" si="37"/>
        <v>0</v>
      </c>
      <c r="G120" s="97" t="e">
        <f t="shared" si="38"/>
        <v>#DIV/0!</v>
      </c>
      <c r="H120" s="97" t="e">
        <f t="shared" si="39"/>
        <v>#DIV/0!</v>
      </c>
      <c r="I120" s="98" t="e">
        <f t="shared" si="41"/>
        <v>#DIV/0!</v>
      </c>
      <c r="J120" s="129" t="str">
        <f>IF(SUM(F110:F120)=SUM(F94:F95),"VRAI","FAUX")</f>
        <v>VRAI</v>
      </c>
    </row>
    <row r="121" spans="1:36" s="39" customFormat="1" ht="2.25" customHeight="1" x14ac:dyDescent="0.25">
      <c r="A121" s="102"/>
      <c r="B121" s="161"/>
      <c r="C121" s="100"/>
      <c r="D121" s="99"/>
      <c r="E121" s="99"/>
      <c r="F121" s="99"/>
      <c r="G121" s="99"/>
      <c r="H121" s="99"/>
      <c r="I121" s="101"/>
      <c r="J121" s="118"/>
      <c r="K121" s="118"/>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28.5" customHeight="1" x14ac:dyDescent="0.2">
      <c r="A122" s="294" t="s">
        <v>14</v>
      </c>
      <c r="B122" s="265" t="s">
        <v>62</v>
      </c>
      <c r="C122" s="300"/>
      <c r="D122" s="300"/>
      <c r="E122" s="300"/>
      <c r="F122" s="300"/>
      <c r="G122" s="300"/>
      <c r="H122" s="300"/>
      <c r="I122" s="300"/>
    </row>
    <row r="123" spans="1:36" ht="28.5" x14ac:dyDescent="0.2">
      <c r="A123" s="294"/>
      <c r="B123" s="163" t="s">
        <v>84</v>
      </c>
      <c r="C123" s="105" t="s">
        <v>85</v>
      </c>
      <c r="D123" s="164"/>
      <c r="E123" s="164"/>
      <c r="F123" s="96"/>
      <c r="G123" s="249"/>
      <c r="H123" s="249"/>
      <c r="I123" s="98"/>
    </row>
    <row r="124" spans="1:36" s="39" customFormat="1" ht="2.25" customHeight="1" x14ac:dyDescent="0.2">
      <c r="A124" s="102"/>
      <c r="B124" s="99"/>
      <c r="C124" s="100"/>
      <c r="D124" s="99"/>
      <c r="E124" s="99"/>
      <c r="F124" s="99"/>
      <c r="G124" s="99"/>
      <c r="H124" s="99"/>
      <c r="I124" s="101"/>
      <c r="J124" s="118"/>
      <c r="K124" s="118"/>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106" customFormat="1" ht="24" customHeight="1" x14ac:dyDescent="0.25">
      <c r="A125" s="295" t="s">
        <v>170</v>
      </c>
      <c r="B125" s="296"/>
      <c r="C125" s="296"/>
      <c r="D125" s="296"/>
      <c r="E125" s="296"/>
      <c r="F125" s="296"/>
      <c r="G125" s="296"/>
      <c r="H125" s="296"/>
      <c r="I125" s="297"/>
      <c r="J125" s="136"/>
      <c r="K125" s="136"/>
    </row>
    <row r="126" spans="1:36" ht="28.5" customHeight="1" x14ac:dyDescent="0.2">
      <c r="A126" s="284" t="s">
        <v>12</v>
      </c>
      <c r="B126" s="265" t="s">
        <v>191</v>
      </c>
      <c r="C126" s="265"/>
      <c r="D126" s="265"/>
      <c r="E126" s="265"/>
      <c r="F126" s="265"/>
      <c r="G126" s="265"/>
      <c r="H126" s="265"/>
      <c r="I126" s="265"/>
    </row>
    <row r="127" spans="1:36" ht="16.149999999999999" customHeight="1" x14ac:dyDescent="0.2">
      <c r="A127" s="285"/>
      <c r="B127" s="281" t="s">
        <v>164</v>
      </c>
      <c r="C127" s="143" t="s">
        <v>171</v>
      </c>
      <c r="D127" s="95"/>
      <c r="E127" s="95"/>
      <c r="F127" s="96">
        <f>D127+E127</f>
        <v>0</v>
      </c>
      <c r="G127" s="97" t="e">
        <f>D127/F127</f>
        <v>#DIV/0!</v>
      </c>
      <c r="H127" s="97" t="e">
        <f>E127/F127</f>
        <v>#DIV/0!</v>
      </c>
      <c r="I127" s="98" t="e">
        <f t="shared" ref="I127" si="42">G127+H127</f>
        <v>#DIV/0!</v>
      </c>
    </row>
    <row r="128" spans="1:36" ht="2.25" customHeight="1" x14ac:dyDescent="0.2">
      <c r="A128" s="285"/>
      <c r="B128" s="282"/>
      <c r="C128" s="95"/>
      <c r="D128" s="95"/>
      <c r="E128" s="95"/>
      <c r="F128" s="99"/>
      <c r="G128" s="99"/>
      <c r="H128" s="99"/>
      <c r="I128" s="101"/>
    </row>
    <row r="129" spans="1:36" ht="16.149999999999999" customHeight="1" x14ac:dyDescent="0.2">
      <c r="A129" s="285"/>
      <c r="B129" s="282"/>
      <c r="C129" s="143" t="s">
        <v>172</v>
      </c>
      <c r="D129" s="95"/>
      <c r="E129" s="95"/>
      <c r="F129" s="96">
        <f t="shared" ref="F129:F133" si="43">D129+E129</f>
        <v>0</v>
      </c>
      <c r="G129" s="97" t="e">
        <f t="shared" ref="G129:G133" si="44">D129/F129</f>
        <v>#DIV/0!</v>
      </c>
      <c r="H129" s="97" t="e">
        <f t="shared" ref="H129:H133" si="45">E129/F129</f>
        <v>#DIV/0!</v>
      </c>
      <c r="I129" s="98" t="e">
        <f t="shared" ref="I129:I133" si="46">G129+H129</f>
        <v>#DIV/0!</v>
      </c>
    </row>
    <row r="130" spans="1:36" ht="16.149999999999999" customHeight="1" x14ac:dyDescent="0.2">
      <c r="A130" s="285"/>
      <c r="B130" s="282"/>
      <c r="C130" s="143" t="s">
        <v>173</v>
      </c>
      <c r="D130" s="95"/>
      <c r="E130" s="95"/>
      <c r="F130" s="96">
        <f t="shared" si="43"/>
        <v>0</v>
      </c>
      <c r="G130" s="97" t="e">
        <f t="shared" si="44"/>
        <v>#DIV/0!</v>
      </c>
      <c r="H130" s="97" t="e">
        <f t="shared" si="45"/>
        <v>#DIV/0!</v>
      </c>
      <c r="I130" s="98" t="e">
        <f t="shared" si="46"/>
        <v>#DIV/0!</v>
      </c>
    </row>
    <row r="131" spans="1:36" ht="16.149999999999999" customHeight="1" x14ac:dyDescent="0.2">
      <c r="A131" s="285"/>
      <c r="B131" s="282"/>
      <c r="C131" s="143" t="s">
        <v>6</v>
      </c>
      <c r="D131" s="95"/>
      <c r="E131" s="95"/>
      <c r="F131" s="96">
        <f t="shared" si="43"/>
        <v>0</v>
      </c>
      <c r="G131" s="97" t="e">
        <f t="shared" si="44"/>
        <v>#DIV/0!</v>
      </c>
      <c r="H131" s="97" t="e">
        <f t="shared" si="45"/>
        <v>#DIV/0!</v>
      </c>
      <c r="I131" s="98" t="e">
        <f t="shared" si="46"/>
        <v>#DIV/0!</v>
      </c>
    </row>
    <row r="132" spans="1:36" ht="16.149999999999999" customHeight="1" x14ac:dyDescent="0.2">
      <c r="A132" s="285"/>
      <c r="B132" s="282"/>
      <c r="C132" s="143" t="s">
        <v>174</v>
      </c>
      <c r="D132" s="95"/>
      <c r="E132" s="95"/>
      <c r="F132" s="96">
        <f t="shared" si="43"/>
        <v>0</v>
      </c>
      <c r="G132" s="97" t="e">
        <f t="shared" si="44"/>
        <v>#DIV/0!</v>
      </c>
      <c r="H132" s="97" t="e">
        <f t="shared" si="45"/>
        <v>#DIV/0!</v>
      </c>
      <c r="I132" s="98" t="e">
        <f t="shared" si="46"/>
        <v>#DIV/0!</v>
      </c>
    </row>
    <row r="133" spans="1:36" ht="16.149999999999999" customHeight="1" x14ac:dyDescent="0.2">
      <c r="A133" s="285"/>
      <c r="B133" s="283"/>
      <c r="C133" s="143" t="s">
        <v>175</v>
      </c>
      <c r="D133" s="95"/>
      <c r="E133" s="95"/>
      <c r="F133" s="96">
        <f t="shared" si="43"/>
        <v>0</v>
      </c>
      <c r="G133" s="97" t="e">
        <f t="shared" si="44"/>
        <v>#DIV/0!</v>
      </c>
      <c r="H133" s="97" t="e">
        <f t="shared" si="45"/>
        <v>#DIV/0!</v>
      </c>
      <c r="I133" s="98" t="e">
        <f t="shared" si="46"/>
        <v>#DIV/0!</v>
      </c>
    </row>
    <row r="134" spans="1:36" s="39" customFormat="1" ht="2.25" customHeight="1" x14ac:dyDescent="0.2">
      <c r="A134" s="285"/>
      <c r="B134" s="99"/>
      <c r="C134" s="100"/>
      <c r="D134" s="99"/>
      <c r="E134" s="99"/>
      <c r="F134" s="99"/>
      <c r="G134" s="99"/>
      <c r="H134" s="99"/>
      <c r="I134" s="101"/>
      <c r="J134" s="118"/>
      <c r="K134" s="118"/>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28.5" customHeight="1" x14ac:dyDescent="0.2">
      <c r="A135" s="285"/>
      <c r="B135" s="265" t="s">
        <v>192</v>
      </c>
      <c r="C135" s="265"/>
      <c r="D135" s="265"/>
      <c r="E135" s="265"/>
      <c r="F135" s="265"/>
      <c r="G135" s="265"/>
      <c r="H135" s="265"/>
      <c r="I135" s="265"/>
    </row>
    <row r="136" spans="1:36" ht="16.149999999999999" customHeight="1" x14ac:dyDescent="0.2">
      <c r="A136" s="285"/>
      <c r="B136" s="281" t="s">
        <v>164</v>
      </c>
      <c r="C136" s="143" t="s">
        <v>176</v>
      </c>
      <c r="D136" s="95"/>
      <c r="E136" s="95"/>
      <c r="F136" s="96">
        <f>D136+E136</f>
        <v>0</v>
      </c>
      <c r="G136" s="97" t="e">
        <f>D136/F136</f>
        <v>#DIV/0!</v>
      </c>
      <c r="H136" s="97" t="e">
        <f>E136/F136</f>
        <v>#DIV/0!</v>
      </c>
      <c r="I136" s="98" t="e">
        <f t="shared" ref="I136" si="47">G136+H136</f>
        <v>#DIV/0!</v>
      </c>
    </row>
    <row r="137" spans="1:36" ht="2.25" customHeight="1" x14ac:dyDescent="0.2">
      <c r="A137" s="285"/>
      <c r="B137" s="282"/>
      <c r="C137" s="95"/>
      <c r="D137" s="95"/>
      <c r="E137" s="95"/>
      <c r="F137" s="99"/>
      <c r="G137" s="99"/>
      <c r="H137" s="99"/>
      <c r="I137" s="101"/>
    </row>
    <row r="138" spans="1:36" ht="16.149999999999999" customHeight="1" x14ac:dyDescent="0.2">
      <c r="A138" s="285"/>
      <c r="B138" s="282"/>
      <c r="C138" s="143" t="s">
        <v>172</v>
      </c>
      <c r="D138" s="95"/>
      <c r="E138" s="95"/>
      <c r="F138" s="96">
        <f t="shared" ref="F138:F145" si="48">D138+E138</f>
        <v>0</v>
      </c>
      <c r="G138" s="97" t="e">
        <f t="shared" ref="G138:G145" si="49">D138/F138</f>
        <v>#DIV/0!</v>
      </c>
      <c r="H138" s="97" t="e">
        <f t="shared" ref="H138:H145" si="50">E138/F138</f>
        <v>#DIV/0!</v>
      </c>
      <c r="I138" s="98" t="e">
        <f t="shared" ref="I138:I145" si="51">G138+H138</f>
        <v>#DIV/0!</v>
      </c>
    </row>
    <row r="139" spans="1:36" ht="16.149999999999999" customHeight="1" x14ac:dyDescent="0.2">
      <c r="A139" s="285"/>
      <c r="B139" s="282"/>
      <c r="C139" s="143" t="s">
        <v>177</v>
      </c>
      <c r="D139" s="95"/>
      <c r="E139" s="95"/>
      <c r="F139" s="96">
        <f t="shared" ref="F139:F142" si="52">D139+E139</f>
        <v>0</v>
      </c>
      <c r="G139" s="97" t="e">
        <f t="shared" ref="G139:G142" si="53">D139/F139</f>
        <v>#DIV/0!</v>
      </c>
      <c r="H139" s="97" t="e">
        <f t="shared" ref="H139:H142" si="54">E139/F139</f>
        <v>#DIV/0!</v>
      </c>
      <c r="I139" s="98" t="e">
        <f t="shared" ref="I139:I142" si="55">G139+H139</f>
        <v>#DIV/0!</v>
      </c>
    </row>
    <row r="140" spans="1:36" ht="16.149999999999999" customHeight="1" x14ac:dyDescent="0.2">
      <c r="A140" s="285"/>
      <c r="B140" s="282"/>
      <c r="C140" s="143" t="s">
        <v>178</v>
      </c>
      <c r="D140" s="95"/>
      <c r="E140" s="95"/>
      <c r="F140" s="96">
        <f t="shared" si="52"/>
        <v>0</v>
      </c>
      <c r="G140" s="97" t="e">
        <f t="shared" si="53"/>
        <v>#DIV/0!</v>
      </c>
      <c r="H140" s="97" t="e">
        <f t="shared" si="54"/>
        <v>#DIV/0!</v>
      </c>
      <c r="I140" s="98" t="e">
        <f t="shared" si="55"/>
        <v>#DIV/0!</v>
      </c>
    </row>
    <row r="141" spans="1:36" ht="16.149999999999999" customHeight="1" x14ac:dyDescent="0.2">
      <c r="A141" s="285"/>
      <c r="B141" s="282"/>
      <c r="C141" s="143" t="s">
        <v>179</v>
      </c>
      <c r="D141" s="95"/>
      <c r="E141" s="95"/>
      <c r="F141" s="96">
        <f t="shared" si="52"/>
        <v>0</v>
      </c>
      <c r="G141" s="97" t="e">
        <f t="shared" si="53"/>
        <v>#DIV/0!</v>
      </c>
      <c r="H141" s="97" t="e">
        <f t="shared" si="54"/>
        <v>#DIV/0!</v>
      </c>
      <c r="I141" s="98" t="e">
        <f t="shared" si="55"/>
        <v>#DIV/0!</v>
      </c>
    </row>
    <row r="142" spans="1:36" ht="16.149999999999999" customHeight="1" x14ac:dyDescent="0.2">
      <c r="A142" s="285"/>
      <c r="B142" s="282"/>
      <c r="C142" s="143" t="s">
        <v>180</v>
      </c>
      <c r="D142" s="95"/>
      <c r="E142" s="95"/>
      <c r="F142" s="96">
        <f t="shared" si="52"/>
        <v>0</v>
      </c>
      <c r="G142" s="97" t="e">
        <f t="shared" si="53"/>
        <v>#DIV/0!</v>
      </c>
      <c r="H142" s="97" t="e">
        <f t="shared" si="54"/>
        <v>#DIV/0!</v>
      </c>
      <c r="I142" s="98" t="e">
        <f t="shared" si="55"/>
        <v>#DIV/0!</v>
      </c>
    </row>
    <row r="143" spans="1:36" ht="16.149999999999999" customHeight="1" x14ac:dyDescent="0.2">
      <c r="A143" s="285"/>
      <c r="B143" s="282"/>
      <c r="C143" s="143" t="s">
        <v>181</v>
      </c>
      <c r="D143" s="95"/>
      <c r="E143" s="95"/>
      <c r="F143" s="96">
        <f t="shared" si="48"/>
        <v>0</v>
      </c>
      <c r="G143" s="97" t="e">
        <f t="shared" si="49"/>
        <v>#DIV/0!</v>
      </c>
      <c r="H143" s="97" t="e">
        <f t="shared" si="50"/>
        <v>#DIV/0!</v>
      </c>
      <c r="I143" s="98" t="e">
        <f t="shared" si="51"/>
        <v>#DIV/0!</v>
      </c>
    </row>
    <row r="144" spans="1:36" ht="16.149999999999999" customHeight="1" x14ac:dyDescent="0.2">
      <c r="A144" s="285"/>
      <c r="B144" s="282"/>
      <c r="C144" s="143" t="s">
        <v>182</v>
      </c>
      <c r="D144" s="95"/>
      <c r="E144" s="95"/>
      <c r="F144" s="96">
        <f t="shared" si="48"/>
        <v>0</v>
      </c>
      <c r="G144" s="97" t="e">
        <f t="shared" si="49"/>
        <v>#DIV/0!</v>
      </c>
      <c r="H144" s="97" t="e">
        <f t="shared" si="50"/>
        <v>#DIV/0!</v>
      </c>
      <c r="I144" s="98" t="e">
        <f t="shared" si="51"/>
        <v>#DIV/0!</v>
      </c>
    </row>
    <row r="145" spans="1:36" ht="16.149999999999999" customHeight="1" x14ac:dyDescent="0.2">
      <c r="A145" s="285"/>
      <c r="B145" s="283"/>
      <c r="C145" s="143" t="s">
        <v>183</v>
      </c>
      <c r="D145" s="95"/>
      <c r="E145" s="95"/>
      <c r="F145" s="96">
        <f t="shared" si="48"/>
        <v>0</v>
      </c>
      <c r="G145" s="97" t="e">
        <f t="shared" si="49"/>
        <v>#DIV/0!</v>
      </c>
      <c r="H145" s="97" t="e">
        <f t="shared" si="50"/>
        <v>#DIV/0!</v>
      </c>
      <c r="I145" s="98" t="e">
        <f t="shared" si="51"/>
        <v>#DIV/0!</v>
      </c>
    </row>
    <row r="146" spans="1:36" s="39" customFormat="1" ht="2.25" customHeight="1" x14ac:dyDescent="0.2">
      <c r="A146" s="285"/>
      <c r="B146" s="99"/>
      <c r="C146" s="100"/>
      <c r="D146" s="99"/>
      <c r="E146" s="99"/>
      <c r="F146" s="99"/>
      <c r="G146" s="99"/>
      <c r="H146" s="99"/>
      <c r="I146" s="101"/>
      <c r="J146" s="118"/>
      <c r="K146" s="118"/>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28.5" customHeight="1" x14ac:dyDescent="0.2">
      <c r="A147" s="285"/>
      <c r="B147" s="265" t="s">
        <v>193</v>
      </c>
      <c r="C147" s="265"/>
      <c r="D147" s="265"/>
      <c r="E147" s="265"/>
      <c r="F147" s="265"/>
      <c r="G147" s="265"/>
      <c r="H147" s="265"/>
      <c r="I147" s="265"/>
    </row>
    <row r="148" spans="1:36" ht="16.149999999999999" customHeight="1" x14ac:dyDescent="0.2">
      <c r="A148" s="285"/>
      <c r="B148" s="281" t="s">
        <v>164</v>
      </c>
      <c r="C148" s="94" t="s">
        <v>184</v>
      </c>
      <c r="D148" s="95"/>
      <c r="E148" s="95"/>
      <c r="F148" s="96">
        <f>D148+E148</f>
        <v>0</v>
      </c>
      <c r="G148" s="97" t="e">
        <f>D148/F148</f>
        <v>#DIV/0!</v>
      </c>
      <c r="H148" s="97" t="e">
        <f>E148/F148</f>
        <v>#DIV/0!</v>
      </c>
      <c r="I148" s="98" t="e">
        <f t="shared" ref="I148" si="56">G148+H148</f>
        <v>#DIV/0!</v>
      </c>
    </row>
    <row r="149" spans="1:36" ht="2.25" customHeight="1" x14ac:dyDescent="0.2">
      <c r="A149" s="285"/>
      <c r="B149" s="282"/>
      <c r="C149" s="95"/>
      <c r="D149" s="95"/>
      <c r="E149" s="95"/>
      <c r="F149" s="99"/>
      <c r="G149" s="99"/>
      <c r="H149" s="99"/>
      <c r="I149" s="101"/>
    </row>
    <row r="150" spans="1:36" ht="16.149999999999999" customHeight="1" x14ac:dyDescent="0.2">
      <c r="A150" s="285"/>
      <c r="B150" s="282"/>
      <c r="C150" s="94" t="s">
        <v>172</v>
      </c>
      <c r="D150" s="95"/>
      <c r="E150" s="95"/>
      <c r="F150" s="96">
        <f t="shared" ref="F150:F154" si="57">D150+E150</f>
        <v>0</v>
      </c>
      <c r="G150" s="97" t="e">
        <f t="shared" ref="G150:G154" si="58">D150/F150</f>
        <v>#DIV/0!</v>
      </c>
      <c r="H150" s="97" t="e">
        <f t="shared" ref="H150:H154" si="59">E150/F150</f>
        <v>#DIV/0!</v>
      </c>
      <c r="I150" s="98" t="e">
        <f t="shared" ref="I150:I154" si="60">G150+H150</f>
        <v>#DIV/0!</v>
      </c>
    </row>
    <row r="151" spans="1:36" ht="16.149999999999999" customHeight="1" x14ac:dyDescent="0.2">
      <c r="A151" s="285"/>
      <c r="B151" s="282"/>
      <c r="C151" s="94" t="s">
        <v>173</v>
      </c>
      <c r="D151" s="95"/>
      <c r="E151" s="250"/>
      <c r="F151" s="96">
        <f t="shared" si="57"/>
        <v>0</v>
      </c>
      <c r="G151" s="97" t="e">
        <f t="shared" si="58"/>
        <v>#DIV/0!</v>
      </c>
      <c r="H151" s="97" t="e">
        <f t="shared" si="59"/>
        <v>#DIV/0!</v>
      </c>
      <c r="I151" s="98" t="e">
        <f t="shared" si="60"/>
        <v>#DIV/0!</v>
      </c>
    </row>
    <row r="152" spans="1:36" ht="16.149999999999999" customHeight="1" x14ac:dyDescent="0.2">
      <c r="A152" s="285"/>
      <c r="B152" s="282"/>
      <c r="C152" s="94" t="s">
        <v>6</v>
      </c>
      <c r="D152" s="95"/>
      <c r="E152" s="95"/>
      <c r="F152" s="96">
        <f t="shared" si="57"/>
        <v>0</v>
      </c>
      <c r="G152" s="97" t="e">
        <f t="shared" si="58"/>
        <v>#DIV/0!</v>
      </c>
      <c r="H152" s="97" t="e">
        <f t="shared" si="59"/>
        <v>#DIV/0!</v>
      </c>
      <c r="I152" s="98" t="e">
        <f t="shared" si="60"/>
        <v>#DIV/0!</v>
      </c>
    </row>
    <row r="153" spans="1:36" ht="16.149999999999999" customHeight="1" x14ac:dyDescent="0.2">
      <c r="A153" s="285"/>
      <c r="B153" s="282"/>
      <c r="C153" s="94" t="s">
        <v>174</v>
      </c>
      <c r="D153" s="95"/>
      <c r="E153" s="95"/>
      <c r="F153" s="96">
        <f t="shared" si="57"/>
        <v>0</v>
      </c>
      <c r="G153" s="97" t="e">
        <f t="shared" si="58"/>
        <v>#DIV/0!</v>
      </c>
      <c r="H153" s="97" t="e">
        <f t="shared" si="59"/>
        <v>#DIV/0!</v>
      </c>
      <c r="I153" s="98" t="e">
        <f t="shared" si="60"/>
        <v>#DIV/0!</v>
      </c>
    </row>
    <row r="154" spans="1:36" ht="16.149999999999999" customHeight="1" x14ac:dyDescent="0.2">
      <c r="A154" s="285"/>
      <c r="B154" s="283"/>
      <c r="C154" s="94" t="s">
        <v>175</v>
      </c>
      <c r="D154" s="95"/>
      <c r="E154" s="95"/>
      <c r="F154" s="96">
        <f t="shared" si="57"/>
        <v>0</v>
      </c>
      <c r="G154" s="97" t="e">
        <f t="shared" si="58"/>
        <v>#DIV/0!</v>
      </c>
      <c r="H154" s="97" t="e">
        <f t="shared" si="59"/>
        <v>#DIV/0!</v>
      </c>
      <c r="I154" s="98" t="e">
        <f t="shared" si="60"/>
        <v>#DIV/0!</v>
      </c>
    </row>
    <row r="155" spans="1:36" s="39" customFormat="1" ht="2.25" customHeight="1" x14ac:dyDescent="0.2">
      <c r="A155" s="285"/>
      <c r="B155" s="99"/>
      <c r="C155" s="100"/>
      <c r="D155" s="99"/>
      <c r="E155" s="99"/>
      <c r="F155" s="99"/>
      <c r="G155" s="99"/>
      <c r="H155" s="99"/>
      <c r="I155" s="101"/>
      <c r="J155" s="118"/>
      <c r="K155" s="118"/>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ht="28.5" customHeight="1" x14ac:dyDescent="0.2">
      <c r="A156" s="285"/>
      <c r="B156" s="265" t="s">
        <v>255</v>
      </c>
      <c r="C156" s="265"/>
      <c r="D156" s="265"/>
      <c r="E156" s="265"/>
      <c r="F156" s="265"/>
      <c r="G156" s="265"/>
      <c r="H156" s="265"/>
      <c r="I156" s="265"/>
    </row>
    <row r="157" spans="1:36" ht="16.149999999999999" customHeight="1" x14ac:dyDescent="0.2">
      <c r="A157" s="285"/>
      <c r="B157" s="281" t="s">
        <v>164</v>
      </c>
      <c r="C157" s="94" t="s">
        <v>185</v>
      </c>
      <c r="D157" s="95"/>
      <c r="E157" s="95"/>
      <c r="F157" s="96">
        <f>D157+E157</f>
        <v>0</v>
      </c>
      <c r="G157" s="97" t="e">
        <f>D157/F157</f>
        <v>#DIV/0!</v>
      </c>
      <c r="H157" s="97" t="e">
        <f>E157/F157</f>
        <v>#DIV/0!</v>
      </c>
      <c r="I157" s="98" t="e">
        <f t="shared" ref="I157" si="61">G157+H157</f>
        <v>#DIV/0!</v>
      </c>
    </row>
    <row r="158" spans="1:36" ht="2.25" customHeight="1" x14ac:dyDescent="0.2">
      <c r="A158" s="285"/>
      <c r="B158" s="282"/>
      <c r="C158" s="95"/>
      <c r="D158" s="95"/>
      <c r="E158" s="95"/>
      <c r="F158" s="99"/>
      <c r="G158" s="99"/>
      <c r="H158" s="99"/>
      <c r="I158" s="101"/>
    </row>
    <row r="159" spans="1:36" ht="16.149999999999999" customHeight="1" x14ac:dyDescent="0.2">
      <c r="A159" s="285"/>
      <c r="B159" s="282"/>
      <c r="C159" s="94" t="s">
        <v>172</v>
      </c>
      <c r="D159" s="95"/>
      <c r="E159" s="95"/>
      <c r="F159" s="96">
        <f t="shared" ref="F159:F166" si="62">D159+E159</f>
        <v>0</v>
      </c>
      <c r="G159" s="97" t="e">
        <f t="shared" ref="G159:G166" si="63">D159/F159</f>
        <v>#DIV/0!</v>
      </c>
      <c r="H159" s="97" t="e">
        <f t="shared" ref="H159:H166" si="64">E159/F159</f>
        <v>#DIV/0!</v>
      </c>
      <c r="I159" s="98" t="e">
        <f t="shared" ref="I159:I166" si="65">G159+H159</f>
        <v>#DIV/0!</v>
      </c>
    </row>
    <row r="160" spans="1:36" ht="16.149999999999999" customHeight="1" x14ac:dyDescent="0.2">
      <c r="A160" s="285"/>
      <c r="B160" s="282"/>
      <c r="C160" s="94" t="s">
        <v>177</v>
      </c>
      <c r="D160" s="95"/>
      <c r="E160" s="95"/>
      <c r="F160" s="96">
        <f t="shared" si="62"/>
        <v>0</v>
      </c>
      <c r="G160" s="97" t="e">
        <f t="shared" si="63"/>
        <v>#DIV/0!</v>
      </c>
      <c r="H160" s="97" t="e">
        <f t="shared" si="64"/>
        <v>#DIV/0!</v>
      </c>
      <c r="I160" s="98" t="e">
        <f t="shared" si="65"/>
        <v>#DIV/0!</v>
      </c>
    </row>
    <row r="161" spans="1:36" ht="16.149999999999999" customHeight="1" x14ac:dyDescent="0.2">
      <c r="A161" s="285"/>
      <c r="B161" s="282"/>
      <c r="C161" s="94" t="s">
        <v>178</v>
      </c>
      <c r="D161" s="95"/>
      <c r="E161" s="95"/>
      <c r="F161" s="96">
        <f t="shared" si="62"/>
        <v>0</v>
      </c>
      <c r="G161" s="97" t="e">
        <f t="shared" si="63"/>
        <v>#DIV/0!</v>
      </c>
      <c r="H161" s="97" t="e">
        <f t="shared" si="64"/>
        <v>#DIV/0!</v>
      </c>
      <c r="I161" s="98" t="e">
        <f t="shared" si="65"/>
        <v>#DIV/0!</v>
      </c>
    </row>
    <row r="162" spans="1:36" ht="16.149999999999999" customHeight="1" x14ac:dyDescent="0.2">
      <c r="A162" s="285"/>
      <c r="B162" s="282"/>
      <c r="C162" s="94" t="s">
        <v>179</v>
      </c>
      <c r="D162" s="95"/>
      <c r="E162" s="95"/>
      <c r="F162" s="96">
        <f t="shared" si="62"/>
        <v>0</v>
      </c>
      <c r="G162" s="97" t="e">
        <f t="shared" si="63"/>
        <v>#DIV/0!</v>
      </c>
      <c r="H162" s="97" t="e">
        <f t="shared" si="64"/>
        <v>#DIV/0!</v>
      </c>
      <c r="I162" s="98" t="e">
        <f t="shared" si="65"/>
        <v>#DIV/0!</v>
      </c>
    </row>
    <row r="163" spans="1:36" ht="16.149999999999999" customHeight="1" x14ac:dyDescent="0.2">
      <c r="A163" s="285"/>
      <c r="B163" s="282"/>
      <c r="C163" s="94" t="s">
        <v>180</v>
      </c>
      <c r="D163" s="95"/>
      <c r="E163" s="95"/>
      <c r="F163" s="96">
        <f t="shared" si="62"/>
        <v>0</v>
      </c>
      <c r="G163" s="97" t="e">
        <f t="shared" si="63"/>
        <v>#DIV/0!</v>
      </c>
      <c r="H163" s="97" t="e">
        <f t="shared" si="64"/>
        <v>#DIV/0!</v>
      </c>
      <c r="I163" s="98" t="e">
        <f t="shared" si="65"/>
        <v>#DIV/0!</v>
      </c>
    </row>
    <row r="164" spans="1:36" ht="16.149999999999999" customHeight="1" x14ac:dyDescent="0.2">
      <c r="A164" s="285"/>
      <c r="B164" s="282"/>
      <c r="C164" s="94" t="s">
        <v>181</v>
      </c>
      <c r="D164" s="95"/>
      <c r="E164" s="95"/>
      <c r="F164" s="96">
        <f t="shared" si="62"/>
        <v>0</v>
      </c>
      <c r="G164" s="97" t="e">
        <f t="shared" si="63"/>
        <v>#DIV/0!</v>
      </c>
      <c r="H164" s="97" t="e">
        <f t="shared" si="64"/>
        <v>#DIV/0!</v>
      </c>
      <c r="I164" s="98" t="e">
        <f t="shared" si="65"/>
        <v>#DIV/0!</v>
      </c>
    </row>
    <row r="165" spans="1:36" ht="16.149999999999999" customHeight="1" x14ac:dyDescent="0.2">
      <c r="A165" s="285"/>
      <c r="B165" s="282"/>
      <c r="C165" s="94" t="s">
        <v>182</v>
      </c>
      <c r="D165" s="95"/>
      <c r="E165" s="95"/>
      <c r="F165" s="96">
        <f t="shared" si="62"/>
        <v>0</v>
      </c>
      <c r="G165" s="97" t="e">
        <f t="shared" si="63"/>
        <v>#DIV/0!</v>
      </c>
      <c r="H165" s="97" t="e">
        <f t="shared" si="64"/>
        <v>#DIV/0!</v>
      </c>
      <c r="I165" s="98" t="e">
        <f t="shared" si="65"/>
        <v>#DIV/0!</v>
      </c>
    </row>
    <row r="166" spans="1:36" ht="16.149999999999999" customHeight="1" x14ac:dyDescent="0.2">
      <c r="A166" s="286"/>
      <c r="B166" s="283"/>
      <c r="C166" s="94" t="s">
        <v>183</v>
      </c>
      <c r="D166" s="95"/>
      <c r="E166" s="95"/>
      <c r="F166" s="96">
        <f t="shared" si="62"/>
        <v>0</v>
      </c>
      <c r="G166" s="97" t="e">
        <f t="shared" si="63"/>
        <v>#DIV/0!</v>
      </c>
      <c r="H166" s="97" t="e">
        <f t="shared" si="64"/>
        <v>#DIV/0!</v>
      </c>
      <c r="I166" s="98" t="e">
        <f t="shared" si="65"/>
        <v>#DIV/0!</v>
      </c>
    </row>
    <row r="167" spans="1:36" s="39" customFormat="1" ht="2.25" customHeight="1" x14ac:dyDescent="0.2">
      <c r="A167" s="165"/>
      <c r="B167" s="99"/>
      <c r="C167" s="100"/>
      <c r="D167" s="99"/>
      <c r="E167" s="99"/>
      <c r="F167" s="99"/>
      <c r="G167" s="99"/>
      <c r="H167" s="99"/>
      <c r="I167" s="101"/>
      <c r="J167" s="118"/>
      <c r="K167" s="118"/>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ht="28.5" customHeight="1" x14ac:dyDescent="0.2">
      <c r="A168" s="284" t="s">
        <v>199</v>
      </c>
      <c r="B168" s="265" t="s">
        <v>198</v>
      </c>
      <c r="C168" s="265"/>
      <c r="D168" s="265"/>
      <c r="E168" s="265"/>
      <c r="F168" s="265"/>
      <c r="G168" s="265"/>
      <c r="H168" s="265"/>
      <c r="I168" s="265"/>
    </row>
    <row r="169" spans="1:36" ht="16.149999999999999" customHeight="1" x14ac:dyDescent="0.2">
      <c r="A169" s="285"/>
      <c r="B169" s="267" t="s">
        <v>164</v>
      </c>
      <c r="C169" s="94" t="s">
        <v>200</v>
      </c>
      <c r="D169" s="95"/>
      <c r="E169" s="95"/>
      <c r="F169" s="96">
        <f t="shared" ref="F169" si="66">D169+E169</f>
        <v>0</v>
      </c>
      <c r="G169" s="97" t="e">
        <f t="shared" ref="G169" si="67">D169/F169</f>
        <v>#DIV/0!</v>
      </c>
      <c r="H169" s="97" t="e">
        <f t="shared" ref="H169" si="68">E169/F169</f>
        <v>#DIV/0!</v>
      </c>
      <c r="I169" s="98" t="e">
        <f t="shared" ref="I169" si="69">G169+H169</f>
        <v>#DIV/0!</v>
      </c>
    </row>
    <row r="170" spans="1:36" ht="16.149999999999999" customHeight="1" x14ac:dyDescent="0.2">
      <c r="A170" s="285"/>
      <c r="B170" s="267"/>
      <c r="C170" s="94" t="s">
        <v>201</v>
      </c>
      <c r="D170" s="95"/>
      <c r="E170" s="95"/>
      <c r="F170" s="96">
        <f t="shared" ref="F170" si="70">D170+E170</f>
        <v>0</v>
      </c>
      <c r="G170" s="97" t="e">
        <f>D170/F170</f>
        <v>#DIV/0!</v>
      </c>
      <c r="H170" s="97" t="e">
        <f t="shared" ref="H170" si="71">E170/F170</f>
        <v>#DIV/0!</v>
      </c>
      <c r="I170" s="98" t="e">
        <f>G170+H170</f>
        <v>#DIV/0!</v>
      </c>
    </row>
    <row r="171" spans="1:36" ht="16.149999999999999" customHeight="1" x14ac:dyDescent="0.2">
      <c r="A171" s="286"/>
      <c r="B171" s="267"/>
      <c r="C171" s="94" t="s">
        <v>202</v>
      </c>
      <c r="D171" s="96"/>
      <c r="E171" s="96"/>
      <c r="F171" s="96"/>
      <c r="G171" s="97" t="e">
        <f>D170/D169</f>
        <v>#DIV/0!</v>
      </c>
      <c r="H171" s="97" t="e">
        <f>E170/E169</f>
        <v>#DIV/0!</v>
      </c>
      <c r="I171" s="97" t="e">
        <f>F170/F169</f>
        <v>#DIV/0!</v>
      </c>
    </row>
    <row r="172" spans="1:36" s="39" customFormat="1" ht="2.25" customHeight="1" x14ac:dyDescent="0.2">
      <c r="A172" s="102"/>
      <c r="B172" s="166"/>
      <c r="C172" s="99"/>
      <c r="D172" s="99"/>
      <c r="E172" s="99"/>
      <c r="F172" s="99"/>
      <c r="G172" s="167"/>
      <c r="H172" s="167"/>
      <c r="I172" s="99"/>
      <c r="J172" s="118"/>
      <c r="K172" s="118"/>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ht="28.5" customHeight="1" x14ac:dyDescent="0.2">
      <c r="A173" s="294" t="s">
        <v>12</v>
      </c>
      <c r="B173" s="265" t="s">
        <v>194</v>
      </c>
      <c r="C173" s="265"/>
      <c r="D173" s="265"/>
      <c r="E173" s="265"/>
      <c r="F173" s="265"/>
      <c r="G173" s="265"/>
      <c r="H173" s="265"/>
      <c r="I173" s="265"/>
    </row>
    <row r="174" spans="1:36" ht="16.149999999999999" customHeight="1" x14ac:dyDescent="0.2">
      <c r="A174" s="294"/>
      <c r="B174" s="267" t="s">
        <v>78</v>
      </c>
      <c r="C174" s="143" t="s">
        <v>76</v>
      </c>
      <c r="D174" s="96"/>
      <c r="E174" s="96"/>
      <c r="F174" s="96"/>
      <c r="G174" s="160">
        <v>0.03</v>
      </c>
      <c r="H174" s="160">
        <v>0.05</v>
      </c>
      <c r="I174" s="96"/>
    </row>
    <row r="175" spans="1:36" ht="16.149999999999999" customHeight="1" x14ac:dyDescent="0.2">
      <c r="A175" s="294"/>
      <c r="B175" s="267"/>
      <c r="C175" s="94" t="s">
        <v>77</v>
      </c>
      <c r="D175" s="96"/>
      <c r="E175" s="96"/>
      <c r="F175" s="96"/>
      <c r="G175" s="160">
        <v>0.06</v>
      </c>
      <c r="H175" s="160">
        <v>0.09</v>
      </c>
      <c r="I175" s="96"/>
    </row>
    <row r="176" spans="1:36" s="39" customFormat="1" ht="2.25" customHeight="1" x14ac:dyDescent="0.2">
      <c r="A176" s="294"/>
      <c r="B176" s="166"/>
      <c r="C176" s="99"/>
      <c r="D176" s="99"/>
      <c r="E176" s="99"/>
      <c r="F176" s="99"/>
      <c r="G176" s="167"/>
      <c r="H176" s="167"/>
      <c r="I176" s="99"/>
      <c r="J176" s="118"/>
      <c r="K176" s="118"/>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11" ht="18.75" customHeight="1" x14ac:dyDescent="0.2">
      <c r="A177" s="294"/>
      <c r="B177" s="163" t="s">
        <v>78</v>
      </c>
      <c r="C177" s="138" t="s">
        <v>86</v>
      </c>
      <c r="D177" s="96"/>
      <c r="E177" s="96"/>
      <c r="F177" s="96"/>
      <c r="G177" s="96"/>
      <c r="H177" s="96"/>
      <c r="I177" s="160">
        <v>0.08</v>
      </c>
    </row>
    <row r="178" spans="1:11" s="106" customFormat="1" ht="24" customHeight="1" x14ac:dyDescent="0.25">
      <c r="A178" s="295" t="s">
        <v>195</v>
      </c>
      <c r="B178" s="296"/>
      <c r="C178" s="296"/>
      <c r="D178" s="296"/>
      <c r="E178" s="296"/>
      <c r="F178" s="296"/>
      <c r="G178" s="296"/>
      <c r="H178" s="296"/>
      <c r="I178" s="297"/>
      <c r="J178" s="136"/>
      <c r="K178" s="136"/>
    </row>
    <row r="179" spans="1:11" ht="28.5" customHeight="1" x14ac:dyDescent="0.2">
      <c r="A179" s="302" t="s">
        <v>13</v>
      </c>
      <c r="B179" s="168"/>
      <c r="C179" s="168" t="s">
        <v>196</v>
      </c>
      <c r="D179" s="168"/>
      <c r="E179" s="168"/>
      <c r="F179" s="168"/>
      <c r="G179" s="168"/>
      <c r="H179" s="168"/>
      <c r="I179" s="168"/>
    </row>
    <row r="180" spans="1:11" ht="16.149999999999999" customHeight="1" x14ac:dyDescent="0.2">
      <c r="A180" s="303"/>
      <c r="B180" s="269" t="s">
        <v>286</v>
      </c>
      <c r="C180" s="94" t="s">
        <v>197</v>
      </c>
      <c r="D180" s="99"/>
      <c r="E180" s="99"/>
      <c r="F180" s="96">
        <f>D180+E180</f>
        <v>0</v>
      </c>
      <c r="G180" s="97" t="e">
        <f>D180/F180</f>
        <v>#DIV/0!</v>
      </c>
      <c r="H180" s="97" t="e">
        <f>E180/F180</f>
        <v>#DIV/0!</v>
      </c>
      <c r="I180" s="98" t="e">
        <f t="shared" ref="I180" si="72">G180+H180</f>
        <v>#DIV/0!</v>
      </c>
    </row>
    <row r="181" spans="1:11" s="39" customFormat="1" ht="2.25" customHeight="1" x14ac:dyDescent="0.2">
      <c r="A181" s="303"/>
      <c r="B181" s="270"/>
      <c r="C181" s="100"/>
      <c r="D181" s="99"/>
      <c r="E181" s="99"/>
      <c r="F181" s="96">
        <f t="shared" ref="F181:F186" si="73">D181+E181</f>
        <v>0</v>
      </c>
      <c r="G181" s="97" t="e">
        <f t="shared" ref="G181:G186" si="74">D181/F181</f>
        <v>#DIV/0!</v>
      </c>
      <c r="H181" s="97" t="e">
        <f t="shared" ref="H181:H186" si="75">E181/F181</f>
        <v>#DIV/0!</v>
      </c>
      <c r="I181" s="98" t="e">
        <f t="shared" ref="I181:I186" si="76">G181+H181</f>
        <v>#DIV/0!</v>
      </c>
      <c r="J181" s="169"/>
      <c r="K181" s="169"/>
    </row>
    <row r="182" spans="1:11" ht="16.149999999999999" customHeight="1" x14ac:dyDescent="0.2">
      <c r="A182" s="303"/>
      <c r="B182" s="270"/>
      <c r="C182" s="94" t="s">
        <v>95</v>
      </c>
      <c r="D182" s="99"/>
      <c r="E182" s="99"/>
      <c r="F182" s="96">
        <f t="shared" si="73"/>
        <v>0</v>
      </c>
      <c r="G182" s="97" t="e">
        <f t="shared" si="74"/>
        <v>#DIV/0!</v>
      </c>
      <c r="H182" s="97" t="e">
        <f t="shared" si="75"/>
        <v>#DIV/0!</v>
      </c>
      <c r="I182" s="98" t="e">
        <f t="shared" si="76"/>
        <v>#DIV/0!</v>
      </c>
    </row>
    <row r="183" spans="1:11" ht="16.149999999999999" customHeight="1" x14ac:dyDescent="0.2">
      <c r="A183" s="303"/>
      <c r="B183" s="270"/>
      <c r="C183" s="94" t="s">
        <v>94</v>
      </c>
      <c r="D183" s="99"/>
      <c r="E183" s="99"/>
      <c r="F183" s="96">
        <f t="shared" si="73"/>
        <v>0</v>
      </c>
      <c r="G183" s="97" t="e">
        <f t="shared" si="74"/>
        <v>#DIV/0!</v>
      </c>
      <c r="H183" s="97" t="e">
        <f t="shared" si="75"/>
        <v>#DIV/0!</v>
      </c>
      <c r="I183" s="98" t="e">
        <f t="shared" si="76"/>
        <v>#DIV/0!</v>
      </c>
    </row>
    <row r="184" spans="1:11" ht="16.149999999999999" customHeight="1" x14ac:dyDescent="0.2">
      <c r="A184" s="303"/>
      <c r="B184" s="270"/>
      <c r="C184" s="94" t="s">
        <v>97</v>
      </c>
      <c r="D184" s="99"/>
      <c r="E184" s="99"/>
      <c r="F184" s="96">
        <f t="shared" si="73"/>
        <v>0</v>
      </c>
      <c r="G184" s="97" t="e">
        <f t="shared" si="74"/>
        <v>#DIV/0!</v>
      </c>
      <c r="H184" s="97" t="e">
        <f t="shared" si="75"/>
        <v>#DIV/0!</v>
      </c>
      <c r="I184" s="98" t="e">
        <f t="shared" si="76"/>
        <v>#DIV/0!</v>
      </c>
    </row>
    <row r="185" spans="1:11" ht="16.149999999999999" customHeight="1" x14ac:dyDescent="0.2">
      <c r="A185" s="303"/>
      <c r="B185" s="270"/>
      <c r="C185" s="94" t="s">
        <v>96</v>
      </c>
      <c r="D185" s="99"/>
      <c r="E185" s="99"/>
      <c r="F185" s="96">
        <f t="shared" si="73"/>
        <v>0</v>
      </c>
      <c r="G185" s="97" t="e">
        <f t="shared" si="74"/>
        <v>#DIV/0!</v>
      </c>
      <c r="H185" s="97" t="e">
        <f t="shared" si="75"/>
        <v>#DIV/0!</v>
      </c>
      <c r="I185" s="98" t="e">
        <f t="shared" si="76"/>
        <v>#DIV/0!</v>
      </c>
    </row>
    <row r="186" spans="1:11" ht="16.149999999999999" customHeight="1" x14ac:dyDescent="0.2">
      <c r="A186" s="303"/>
      <c r="B186" s="270"/>
      <c r="C186" s="94" t="s">
        <v>98</v>
      </c>
      <c r="D186" s="99"/>
      <c r="E186" s="99"/>
      <c r="F186" s="96">
        <f t="shared" si="73"/>
        <v>0</v>
      </c>
      <c r="G186" s="97" t="e">
        <f t="shared" si="74"/>
        <v>#DIV/0!</v>
      </c>
      <c r="H186" s="97" t="e">
        <f t="shared" si="75"/>
        <v>#DIV/0!</v>
      </c>
      <c r="I186" s="98" t="e">
        <f t="shared" si="76"/>
        <v>#DIV/0!</v>
      </c>
    </row>
    <row r="187" spans="1:11" s="39" customFormat="1" ht="2.25" customHeight="1" x14ac:dyDescent="0.2">
      <c r="A187" s="303"/>
      <c r="B187" s="270"/>
      <c r="C187" s="100"/>
      <c r="D187" s="99"/>
      <c r="E187" s="99"/>
      <c r="F187" s="96">
        <f t="shared" ref="F187" si="77">D187+E187</f>
        <v>0</v>
      </c>
      <c r="G187" s="97" t="e">
        <f t="shared" ref="G187" si="78">D187/F187</f>
        <v>#DIV/0!</v>
      </c>
      <c r="H187" s="97" t="e">
        <f t="shared" ref="H187" si="79">E187/F187</f>
        <v>#DIV/0!</v>
      </c>
      <c r="I187" s="98" t="e">
        <f t="shared" ref="I187" si="80">G187+H187</f>
        <v>#DIV/0!</v>
      </c>
      <c r="J187" s="169"/>
      <c r="K187" s="169"/>
    </row>
    <row r="188" spans="1:11" ht="16.149999999999999" customHeight="1" x14ac:dyDescent="0.2">
      <c r="A188" s="303"/>
      <c r="B188" s="270"/>
      <c r="C188" s="94" t="s">
        <v>26</v>
      </c>
      <c r="D188" s="99"/>
      <c r="E188" s="99"/>
      <c r="F188" s="96">
        <f t="shared" ref="F188:F211" si="81">D188+E188</f>
        <v>0</v>
      </c>
      <c r="G188" s="97" t="e">
        <f t="shared" ref="G188:G211" si="82">D188/F188</f>
        <v>#DIV/0!</v>
      </c>
      <c r="H188" s="97" t="e">
        <f t="shared" ref="H188:H211" si="83">E188/F188</f>
        <v>#DIV/0!</v>
      </c>
      <c r="I188" s="98" t="e">
        <f t="shared" ref="I188:I211" si="84">G188+H188</f>
        <v>#DIV/0!</v>
      </c>
    </row>
    <row r="189" spans="1:11" ht="16.149999999999999" customHeight="1" x14ac:dyDescent="0.2">
      <c r="A189" s="303"/>
      <c r="B189" s="270"/>
      <c r="C189" s="94" t="s">
        <v>27</v>
      </c>
      <c r="D189" s="99"/>
      <c r="E189" s="99"/>
      <c r="F189" s="96">
        <f t="shared" si="81"/>
        <v>0</v>
      </c>
      <c r="G189" s="97" t="e">
        <f t="shared" si="82"/>
        <v>#DIV/0!</v>
      </c>
      <c r="H189" s="97" t="e">
        <f t="shared" si="83"/>
        <v>#DIV/0!</v>
      </c>
      <c r="I189" s="98" t="e">
        <f t="shared" si="84"/>
        <v>#DIV/0!</v>
      </c>
    </row>
    <row r="190" spans="1:11" ht="16.149999999999999" customHeight="1" x14ac:dyDescent="0.2">
      <c r="A190" s="303"/>
      <c r="B190" s="271"/>
      <c r="C190" s="94" t="s">
        <v>28</v>
      </c>
      <c r="D190" s="99"/>
      <c r="E190" s="99"/>
      <c r="F190" s="96">
        <f t="shared" si="81"/>
        <v>0</v>
      </c>
      <c r="G190" s="97" t="e">
        <f t="shared" si="82"/>
        <v>#DIV/0!</v>
      </c>
      <c r="H190" s="97" t="e">
        <f t="shared" si="83"/>
        <v>#DIV/0!</v>
      </c>
      <c r="I190" s="98" t="e">
        <f t="shared" si="84"/>
        <v>#DIV/0!</v>
      </c>
    </row>
    <row r="191" spans="1:11" s="39" customFormat="1" ht="2.25" customHeight="1" x14ac:dyDescent="0.2">
      <c r="A191" s="303"/>
      <c r="B191" s="170"/>
      <c r="C191" s="100"/>
      <c r="D191" s="99"/>
      <c r="E191" s="99"/>
      <c r="F191" s="96">
        <f t="shared" ref="F191" si="85">D191+E191</f>
        <v>0</v>
      </c>
      <c r="G191" s="97" t="e">
        <f t="shared" ref="G191" si="86">D191/F191</f>
        <v>#DIV/0!</v>
      </c>
      <c r="H191" s="97" t="e">
        <f t="shared" ref="H191" si="87">E191/F191</f>
        <v>#DIV/0!</v>
      </c>
      <c r="I191" s="98" t="e">
        <f t="shared" ref="I191" si="88">G191+H191</f>
        <v>#DIV/0!</v>
      </c>
      <c r="J191" s="169"/>
      <c r="K191" s="169"/>
    </row>
    <row r="192" spans="1:11" ht="28.5" customHeight="1" x14ac:dyDescent="0.2">
      <c r="A192" s="303"/>
      <c r="B192" s="171"/>
      <c r="C192" s="168" t="s">
        <v>220</v>
      </c>
      <c r="D192" s="168"/>
      <c r="E192" s="168"/>
      <c r="F192" s="168"/>
      <c r="G192" s="168"/>
      <c r="H192" s="168"/>
      <c r="I192" s="168"/>
    </row>
    <row r="193" spans="1:11" ht="28.5" x14ac:dyDescent="0.2">
      <c r="A193" s="303"/>
      <c r="B193" s="269" t="s">
        <v>287</v>
      </c>
      <c r="C193" s="105" t="s">
        <v>259</v>
      </c>
      <c r="D193" s="99"/>
      <c r="E193" s="99"/>
      <c r="F193" s="96">
        <f>D193+E193</f>
        <v>0</v>
      </c>
      <c r="G193" s="97" t="e">
        <f>D193/F193</f>
        <v>#DIV/0!</v>
      </c>
      <c r="H193" s="97" t="e">
        <f>E193/F193</f>
        <v>#DIV/0!</v>
      </c>
      <c r="I193" s="98" t="e">
        <f t="shared" ref="I193:I204" si="89">G193+H193</f>
        <v>#DIV/0!</v>
      </c>
    </row>
    <row r="194" spans="1:11" s="39" customFormat="1" ht="2.25" customHeight="1" x14ac:dyDescent="0.2">
      <c r="A194" s="303"/>
      <c r="B194" s="270"/>
      <c r="C194" s="100"/>
      <c r="D194" s="99"/>
      <c r="E194" s="99"/>
      <c r="F194" s="96">
        <f t="shared" ref="F194" si="90">D194+E194</f>
        <v>0</v>
      </c>
      <c r="G194" s="97" t="e">
        <f t="shared" ref="G194" si="91">D194/F194</f>
        <v>#DIV/0!</v>
      </c>
      <c r="H194" s="97" t="e">
        <f t="shared" ref="H194" si="92">E194/F194</f>
        <v>#DIV/0!</v>
      </c>
      <c r="I194" s="98" t="e">
        <f t="shared" si="89"/>
        <v>#DIV/0!</v>
      </c>
      <c r="J194" s="169"/>
      <c r="K194" s="169"/>
    </row>
    <row r="195" spans="1:11" ht="16.149999999999999" customHeight="1" x14ac:dyDescent="0.2">
      <c r="A195" s="303"/>
      <c r="B195" s="270"/>
      <c r="C195" s="94" t="s">
        <v>221</v>
      </c>
      <c r="D195" s="99"/>
      <c r="E195" s="99"/>
      <c r="F195" s="96">
        <f t="shared" ref="F195:F197" si="93">D195+E195</f>
        <v>0</v>
      </c>
      <c r="G195" s="97" t="e">
        <f t="shared" ref="G195:G197" si="94">D195/F195</f>
        <v>#DIV/0!</v>
      </c>
      <c r="H195" s="97" t="e">
        <f t="shared" ref="H195:H197" si="95">E195/F195</f>
        <v>#DIV/0!</v>
      </c>
      <c r="I195" s="98" t="e">
        <f t="shared" ref="I195:I197" si="96">G195+H195</f>
        <v>#DIV/0!</v>
      </c>
    </row>
    <row r="196" spans="1:11" ht="16.149999999999999" customHeight="1" x14ac:dyDescent="0.2">
      <c r="A196" s="303"/>
      <c r="B196" s="270"/>
      <c r="C196" s="94" t="s">
        <v>222</v>
      </c>
      <c r="D196" s="99"/>
      <c r="E196" s="99"/>
      <c r="F196" s="96">
        <f t="shared" si="93"/>
        <v>0</v>
      </c>
      <c r="G196" s="97" t="e">
        <f t="shared" si="94"/>
        <v>#DIV/0!</v>
      </c>
      <c r="H196" s="97" t="e">
        <f t="shared" si="95"/>
        <v>#DIV/0!</v>
      </c>
      <c r="I196" s="98" t="e">
        <f t="shared" si="96"/>
        <v>#DIV/0!</v>
      </c>
    </row>
    <row r="197" spans="1:11" ht="16.149999999999999" customHeight="1" x14ac:dyDescent="0.2">
      <c r="A197" s="303"/>
      <c r="B197" s="270"/>
      <c r="C197" s="94" t="s">
        <v>223</v>
      </c>
      <c r="D197" s="99"/>
      <c r="E197" s="99"/>
      <c r="F197" s="96">
        <f t="shared" si="93"/>
        <v>0</v>
      </c>
      <c r="G197" s="97" t="e">
        <f t="shared" si="94"/>
        <v>#DIV/0!</v>
      </c>
      <c r="H197" s="97" t="e">
        <f t="shared" si="95"/>
        <v>#DIV/0!</v>
      </c>
      <c r="I197" s="98" t="e">
        <f t="shared" si="96"/>
        <v>#DIV/0!</v>
      </c>
    </row>
    <row r="198" spans="1:11" ht="15" customHeight="1" x14ac:dyDescent="0.2">
      <c r="A198" s="303"/>
      <c r="B198" s="270"/>
      <c r="C198" s="94" t="s">
        <v>224</v>
      </c>
      <c r="D198" s="99"/>
      <c r="E198" s="99"/>
      <c r="F198" s="96">
        <f>D198+E198</f>
        <v>0</v>
      </c>
      <c r="G198" s="97" t="e">
        <f>D198/F198</f>
        <v>#DIV/0!</v>
      </c>
      <c r="H198" s="97" t="e">
        <f>E198/F198</f>
        <v>#DIV/0!</v>
      </c>
      <c r="I198" s="98" t="e">
        <f t="shared" si="89"/>
        <v>#DIV/0!</v>
      </c>
    </row>
    <row r="199" spans="1:11" ht="15" customHeight="1" x14ac:dyDescent="0.2">
      <c r="A199" s="303"/>
      <c r="B199" s="270"/>
      <c r="C199" s="94" t="s">
        <v>225</v>
      </c>
      <c r="D199" s="99"/>
      <c r="E199" s="99"/>
      <c r="F199" s="96">
        <f>D199+E199</f>
        <v>0</v>
      </c>
      <c r="G199" s="97" t="e">
        <f>D199/F199</f>
        <v>#DIV/0!</v>
      </c>
      <c r="H199" s="97" t="e">
        <f>E199/F199</f>
        <v>#DIV/0!</v>
      </c>
      <c r="I199" s="98" t="e">
        <f t="shared" si="89"/>
        <v>#DIV/0!</v>
      </c>
    </row>
    <row r="200" spans="1:11" s="39" customFormat="1" ht="2.25" customHeight="1" x14ac:dyDescent="0.2">
      <c r="A200" s="303"/>
      <c r="B200" s="270"/>
      <c r="C200" s="100"/>
      <c r="D200" s="99"/>
      <c r="E200" s="99"/>
      <c r="F200" s="96">
        <f t="shared" ref="F200:F204" si="97">D200+E200</f>
        <v>0</v>
      </c>
      <c r="G200" s="97" t="e">
        <f t="shared" ref="G200:G204" si="98">D200/F200</f>
        <v>#DIV/0!</v>
      </c>
      <c r="H200" s="97" t="e">
        <f t="shared" ref="H200:H204" si="99">E200/F200</f>
        <v>#DIV/0!</v>
      </c>
      <c r="I200" s="98" t="e">
        <f t="shared" si="89"/>
        <v>#DIV/0!</v>
      </c>
      <c r="J200" s="169"/>
      <c r="K200" s="169"/>
    </row>
    <row r="201" spans="1:11" ht="16.149999999999999" customHeight="1" x14ac:dyDescent="0.2">
      <c r="A201" s="303"/>
      <c r="B201" s="270"/>
      <c r="C201" s="94" t="s">
        <v>248</v>
      </c>
      <c r="D201" s="99"/>
      <c r="E201" s="99"/>
      <c r="F201" s="96">
        <f t="shared" si="97"/>
        <v>0</v>
      </c>
      <c r="G201" s="97" t="e">
        <f t="shared" si="98"/>
        <v>#DIV/0!</v>
      </c>
      <c r="H201" s="97" t="e">
        <f t="shared" si="99"/>
        <v>#DIV/0!</v>
      </c>
      <c r="I201" s="98" t="e">
        <f t="shared" si="89"/>
        <v>#DIV/0!</v>
      </c>
    </row>
    <row r="202" spans="1:11" ht="16.149999999999999" customHeight="1" x14ac:dyDescent="0.2">
      <c r="A202" s="303"/>
      <c r="B202" s="270"/>
      <c r="C202" s="94" t="s">
        <v>249</v>
      </c>
      <c r="D202" s="99"/>
      <c r="E202" s="99"/>
      <c r="F202" s="96">
        <f t="shared" si="97"/>
        <v>0</v>
      </c>
      <c r="G202" s="97" t="e">
        <f t="shared" si="98"/>
        <v>#DIV/0!</v>
      </c>
      <c r="H202" s="97" t="e">
        <f t="shared" si="99"/>
        <v>#DIV/0!</v>
      </c>
      <c r="I202" s="98" t="e">
        <f t="shared" si="89"/>
        <v>#DIV/0!</v>
      </c>
    </row>
    <row r="203" spans="1:11" ht="16.149999999999999" customHeight="1" x14ac:dyDescent="0.2">
      <c r="A203" s="303"/>
      <c r="B203" s="270"/>
      <c r="C203" s="94" t="s">
        <v>250</v>
      </c>
      <c r="D203" s="99"/>
      <c r="E203" s="99"/>
      <c r="F203" s="96">
        <f t="shared" si="97"/>
        <v>0</v>
      </c>
      <c r="G203" s="97" t="e">
        <f t="shared" si="98"/>
        <v>#DIV/0!</v>
      </c>
      <c r="H203" s="97" t="e">
        <f t="shared" si="99"/>
        <v>#DIV/0!</v>
      </c>
      <c r="I203" s="98" t="e">
        <f t="shared" si="89"/>
        <v>#DIV/0!</v>
      </c>
    </row>
    <row r="204" spans="1:11" s="39" customFormat="1" ht="2.25" customHeight="1" x14ac:dyDescent="0.2">
      <c r="A204" s="303"/>
      <c r="B204" s="170"/>
      <c r="C204" s="100"/>
      <c r="D204" s="99"/>
      <c r="E204" s="99"/>
      <c r="F204" s="96">
        <f t="shared" si="97"/>
        <v>0</v>
      </c>
      <c r="G204" s="97" t="e">
        <f t="shared" si="98"/>
        <v>#DIV/0!</v>
      </c>
      <c r="H204" s="97" t="e">
        <f t="shared" si="99"/>
        <v>#DIV/0!</v>
      </c>
      <c r="I204" s="98" t="e">
        <f t="shared" si="89"/>
        <v>#DIV/0!</v>
      </c>
      <c r="J204" s="169"/>
      <c r="K204" s="169"/>
    </row>
    <row r="205" spans="1:11" ht="28.5" customHeight="1" x14ac:dyDescent="0.2">
      <c r="A205" s="303"/>
      <c r="B205" s="171"/>
      <c r="C205" s="172" t="s">
        <v>226</v>
      </c>
      <c r="D205" s="168"/>
      <c r="E205" s="168"/>
      <c r="F205" s="168"/>
      <c r="G205" s="168"/>
      <c r="H205" s="168"/>
      <c r="I205" s="168"/>
    </row>
    <row r="206" spans="1:11" ht="28.5" x14ac:dyDescent="0.2">
      <c r="A206" s="303"/>
      <c r="B206" s="269" t="s">
        <v>287</v>
      </c>
      <c r="C206" s="105" t="s">
        <v>446</v>
      </c>
      <c r="D206" s="99"/>
      <c r="E206" s="99"/>
      <c r="F206" s="96">
        <f>D206+E206</f>
        <v>0</v>
      </c>
      <c r="G206" s="97" t="e">
        <f>D206/F206</f>
        <v>#DIV/0!</v>
      </c>
      <c r="H206" s="97" t="e">
        <f>E206/F206</f>
        <v>#DIV/0!</v>
      </c>
      <c r="I206" s="98" t="e">
        <f t="shared" ref="I206" si="100">G206+H206</f>
        <v>#DIV/0!</v>
      </c>
    </row>
    <row r="207" spans="1:11" ht="16.149999999999999" customHeight="1" x14ac:dyDescent="0.2">
      <c r="A207" s="303"/>
      <c r="B207" s="270"/>
      <c r="C207" s="94" t="s">
        <v>251</v>
      </c>
      <c r="D207" s="99"/>
      <c r="E207" s="99"/>
      <c r="F207" s="96">
        <f t="shared" ref="F207:F209" si="101">D207+E207</f>
        <v>0</v>
      </c>
      <c r="G207" s="97" t="e">
        <f t="shared" ref="G207:G209" si="102">D207/F207</f>
        <v>#DIV/0!</v>
      </c>
      <c r="H207" s="97" t="e">
        <f t="shared" ref="H207:H209" si="103">E207/F207</f>
        <v>#DIV/0!</v>
      </c>
      <c r="I207" s="98" t="e">
        <f t="shared" ref="I207:I209" si="104">G207+H207</f>
        <v>#DIV/0!</v>
      </c>
    </row>
    <row r="208" spans="1:11" ht="16.149999999999999" customHeight="1" x14ac:dyDescent="0.2">
      <c r="A208" s="303"/>
      <c r="B208" s="270"/>
      <c r="C208" s="94" t="s">
        <v>227</v>
      </c>
      <c r="D208" s="99"/>
      <c r="E208" s="99"/>
      <c r="F208" s="96">
        <f t="shared" si="101"/>
        <v>0</v>
      </c>
      <c r="G208" s="97" t="e">
        <f t="shared" si="102"/>
        <v>#DIV/0!</v>
      </c>
      <c r="H208" s="97" t="e">
        <f t="shared" si="103"/>
        <v>#DIV/0!</v>
      </c>
      <c r="I208" s="98" t="e">
        <f t="shared" si="104"/>
        <v>#DIV/0!</v>
      </c>
    </row>
    <row r="209" spans="1:11" ht="16.149999999999999" customHeight="1" x14ac:dyDescent="0.2">
      <c r="A209" s="303"/>
      <c r="B209" s="270"/>
      <c r="C209" s="94" t="s">
        <v>331</v>
      </c>
      <c r="D209" s="99"/>
      <c r="E209" s="99"/>
      <c r="F209" s="96">
        <f t="shared" si="101"/>
        <v>0</v>
      </c>
      <c r="G209" s="97" t="e">
        <f t="shared" si="102"/>
        <v>#DIV/0!</v>
      </c>
      <c r="H209" s="97" t="e">
        <f t="shared" si="103"/>
        <v>#DIV/0!</v>
      </c>
      <c r="I209" s="98" t="e">
        <f t="shared" si="104"/>
        <v>#DIV/0!</v>
      </c>
    </row>
    <row r="210" spans="1:11" ht="15" customHeight="1" x14ac:dyDescent="0.2">
      <c r="A210" s="303"/>
      <c r="B210" s="270"/>
      <c r="C210" s="94" t="s">
        <v>228</v>
      </c>
      <c r="D210" s="99"/>
      <c r="E210" s="99"/>
      <c r="F210" s="96">
        <f>D210+E210</f>
        <v>0</v>
      </c>
      <c r="G210" s="97" t="e">
        <f>D210/F210</f>
        <v>#DIV/0!</v>
      </c>
      <c r="H210" s="97" t="e">
        <f>E210/F210</f>
        <v>#DIV/0!</v>
      </c>
      <c r="I210" s="98" t="e">
        <f t="shared" ref="I210" si="105">G210+H210</f>
        <v>#DIV/0!</v>
      </c>
    </row>
    <row r="211" spans="1:11" s="39" customFormat="1" ht="2.25" customHeight="1" x14ac:dyDescent="0.2">
      <c r="A211" s="303"/>
      <c r="B211" s="173"/>
      <c r="C211" s="100"/>
      <c r="D211" s="99"/>
      <c r="E211" s="99"/>
      <c r="F211" s="96">
        <f t="shared" si="81"/>
        <v>0</v>
      </c>
      <c r="G211" s="97" t="e">
        <f t="shared" si="82"/>
        <v>#DIV/0!</v>
      </c>
      <c r="H211" s="97" t="e">
        <f t="shared" si="83"/>
        <v>#DIV/0!</v>
      </c>
      <c r="I211" s="98" t="e">
        <f t="shared" si="84"/>
        <v>#DIV/0!</v>
      </c>
      <c r="J211" s="169"/>
      <c r="K211" s="169"/>
    </row>
    <row r="212" spans="1:11" ht="28.5" customHeight="1" x14ac:dyDescent="0.2">
      <c r="A212" s="303"/>
      <c r="B212" s="171"/>
      <c r="C212" s="168" t="s">
        <v>33</v>
      </c>
      <c r="D212" s="168"/>
      <c r="E212" s="168"/>
      <c r="F212" s="168"/>
      <c r="G212" s="168"/>
      <c r="H212" s="168"/>
      <c r="I212" s="168"/>
    </row>
    <row r="213" spans="1:11" ht="16.149999999999999" customHeight="1" x14ac:dyDescent="0.2">
      <c r="A213" s="303"/>
      <c r="B213" s="269" t="s">
        <v>285</v>
      </c>
      <c r="C213" s="94" t="s">
        <v>80</v>
      </c>
      <c r="D213" s="99"/>
      <c r="E213" s="99"/>
      <c r="F213" s="96">
        <f>D213+E213</f>
        <v>0</v>
      </c>
      <c r="G213" s="97" t="e">
        <f>D213/F213</f>
        <v>#DIV/0!</v>
      </c>
      <c r="H213" s="97" t="e">
        <f>E213/F213</f>
        <v>#DIV/0!</v>
      </c>
      <c r="I213" s="98" t="e">
        <f t="shared" ref="I213" si="106">G213+H213</f>
        <v>#DIV/0!</v>
      </c>
    </row>
    <row r="214" spans="1:11" ht="28.5" x14ac:dyDescent="0.2">
      <c r="A214" s="303"/>
      <c r="B214" s="277"/>
      <c r="C214" s="174" t="s">
        <v>203</v>
      </c>
      <c r="D214" s="99"/>
      <c r="E214" s="99"/>
      <c r="F214" s="96">
        <f>D214+E214</f>
        <v>0</v>
      </c>
      <c r="G214" s="97" t="e">
        <f>D214/F214</f>
        <v>#DIV/0!</v>
      </c>
      <c r="H214" s="97" t="e">
        <f>E214/F214</f>
        <v>#DIV/0!</v>
      </c>
      <c r="I214" s="98" t="e">
        <f t="shared" ref="I214:I215" si="107">G214+H214</f>
        <v>#DIV/0!</v>
      </c>
    </row>
    <row r="215" spans="1:11" ht="16.149999999999999" customHeight="1" x14ac:dyDescent="0.2">
      <c r="A215" s="303"/>
      <c r="B215" s="277"/>
      <c r="C215" s="174" t="s">
        <v>333</v>
      </c>
      <c r="D215" s="99"/>
      <c r="E215" s="99"/>
      <c r="F215" s="96">
        <f>D215+E215</f>
        <v>0</v>
      </c>
      <c r="G215" s="97" t="e">
        <f>D215/F215</f>
        <v>#DIV/0!</v>
      </c>
      <c r="H215" s="97" t="e">
        <f>E215/F215</f>
        <v>#DIV/0!</v>
      </c>
      <c r="I215" s="98" t="e">
        <f t="shared" si="107"/>
        <v>#DIV/0!</v>
      </c>
    </row>
    <row r="216" spans="1:11" ht="27" customHeight="1" x14ac:dyDescent="0.2">
      <c r="A216" s="304"/>
      <c r="B216" s="276"/>
      <c r="C216" s="174" t="s">
        <v>335</v>
      </c>
      <c r="D216" s="99"/>
      <c r="E216" s="251"/>
      <c r="F216" s="96">
        <f>D216+E216</f>
        <v>0</v>
      </c>
      <c r="G216" s="97" t="e">
        <f>D216/D215</f>
        <v>#DIV/0!</v>
      </c>
      <c r="H216" s="97" t="e">
        <f>E216/E215</f>
        <v>#DIV/0!</v>
      </c>
      <c r="I216" s="98" t="e">
        <f t="shared" ref="I216" si="108">G216+H216</f>
        <v>#DIV/0!</v>
      </c>
    </row>
    <row r="217" spans="1:11" ht="28.5" customHeight="1" x14ac:dyDescent="0.2">
      <c r="A217" s="175"/>
      <c r="C217" s="168" t="s">
        <v>295</v>
      </c>
      <c r="D217" s="168"/>
      <c r="E217" s="168"/>
      <c r="F217" s="168"/>
      <c r="G217" s="168"/>
      <c r="H217" s="168"/>
      <c r="I217" s="168"/>
    </row>
    <row r="218" spans="1:11" ht="16.149999999999999" customHeight="1" x14ac:dyDescent="0.2">
      <c r="A218" s="284"/>
      <c r="B218" s="269" t="s">
        <v>285</v>
      </c>
      <c r="C218" s="105" t="s">
        <v>260</v>
      </c>
      <c r="D218" s="99"/>
      <c r="E218" s="99"/>
      <c r="F218" s="96">
        <f>D218+E218</f>
        <v>0</v>
      </c>
      <c r="G218" s="97" t="e">
        <f>D218/F218</f>
        <v>#DIV/0!</v>
      </c>
      <c r="H218" s="97" t="e">
        <f>E218/F218</f>
        <v>#DIV/0!</v>
      </c>
      <c r="I218" s="98" t="e">
        <f t="shared" ref="I218:I220" si="109">G218+H218</f>
        <v>#DIV/0!</v>
      </c>
    </row>
    <row r="219" spans="1:11" ht="16.149999999999999" customHeight="1" x14ac:dyDescent="0.2">
      <c r="A219" s="286"/>
      <c r="B219" s="271"/>
      <c r="C219" s="176" t="s">
        <v>252</v>
      </c>
      <c r="D219" s="99"/>
      <c r="E219" s="99"/>
      <c r="F219" s="96">
        <f>D219+E219</f>
        <v>0</v>
      </c>
      <c r="G219" s="97" t="e">
        <f>D219/F219</f>
        <v>#DIV/0!</v>
      </c>
      <c r="H219" s="97" t="e">
        <f>E219/F219</f>
        <v>#DIV/0!</v>
      </c>
      <c r="I219" s="98" t="e">
        <f t="shared" si="109"/>
        <v>#DIV/0!</v>
      </c>
    </row>
    <row r="220" spans="1:11" s="39" customFormat="1" ht="2.25" customHeight="1" x14ac:dyDescent="0.2">
      <c r="A220" s="175"/>
      <c r="B220" s="170"/>
      <c r="C220" s="100"/>
      <c r="D220" s="99"/>
      <c r="E220" s="99"/>
      <c r="F220" s="96">
        <f t="shared" ref="F220" si="110">D220+E220</f>
        <v>0</v>
      </c>
      <c r="G220" s="97" t="e">
        <f t="shared" ref="G220" si="111">D220/F220</f>
        <v>#DIV/0!</v>
      </c>
      <c r="H220" s="97" t="e">
        <f t="shared" ref="H220" si="112">E220/F220</f>
        <v>#DIV/0!</v>
      </c>
      <c r="I220" s="98" t="e">
        <f t="shared" si="109"/>
        <v>#DIV/0!</v>
      </c>
      <c r="J220" s="169"/>
      <c r="K220" s="169"/>
    </row>
    <row r="221" spans="1:11" s="106" customFormat="1" ht="24" customHeight="1" x14ac:dyDescent="0.25">
      <c r="A221" s="295" t="s">
        <v>204</v>
      </c>
      <c r="B221" s="296"/>
      <c r="C221" s="296"/>
      <c r="D221" s="296"/>
      <c r="E221" s="296"/>
      <c r="F221" s="296"/>
      <c r="G221" s="296"/>
      <c r="H221" s="296"/>
      <c r="I221" s="297"/>
      <c r="J221" s="136"/>
      <c r="K221" s="136"/>
    </row>
    <row r="222" spans="1:11" ht="28.5" customHeight="1" x14ac:dyDescent="0.2">
      <c r="A222" s="177"/>
      <c r="B222" s="168"/>
      <c r="C222" s="168" t="s">
        <v>253</v>
      </c>
      <c r="D222" s="168"/>
      <c r="E222" s="168"/>
      <c r="F222" s="168"/>
      <c r="G222" s="168"/>
      <c r="H222" s="168"/>
      <c r="I222" s="168"/>
    </row>
    <row r="223" spans="1:11" ht="16.149999999999999" customHeight="1" x14ac:dyDescent="0.2">
      <c r="A223" s="284" t="s">
        <v>13</v>
      </c>
      <c r="B223" s="275" t="s">
        <v>164</v>
      </c>
      <c r="C223" s="94" t="s">
        <v>288</v>
      </c>
      <c r="D223" s="99"/>
      <c r="E223" s="99"/>
      <c r="F223" s="96">
        <f>D223+E223</f>
        <v>0</v>
      </c>
      <c r="G223" s="97" t="e">
        <f>D223/F223</f>
        <v>#DIV/0!</v>
      </c>
      <c r="H223" s="97" t="e">
        <f>E223/F223</f>
        <v>#DIV/0!</v>
      </c>
      <c r="I223" s="98" t="e">
        <f t="shared" ref="I223:I244" si="113">G223+H223</f>
        <v>#DIV/0!</v>
      </c>
    </row>
    <row r="224" spans="1:11" s="39" customFormat="1" ht="2.25" customHeight="1" x14ac:dyDescent="0.2">
      <c r="A224" s="285"/>
      <c r="B224" s="270"/>
      <c r="C224" s="100"/>
      <c r="D224" s="99"/>
      <c r="E224" s="99"/>
      <c r="F224" s="96">
        <f t="shared" ref="F224" si="114">D224+E224</f>
        <v>0</v>
      </c>
      <c r="G224" s="97" t="e">
        <f t="shared" ref="G224" si="115">D224/F224</f>
        <v>#DIV/0!</v>
      </c>
      <c r="H224" s="97" t="e">
        <f t="shared" ref="H224" si="116">E224/F224</f>
        <v>#DIV/0!</v>
      </c>
      <c r="I224" s="98" t="e">
        <f t="shared" si="113"/>
        <v>#DIV/0!</v>
      </c>
      <c r="J224" s="169"/>
      <c r="K224" s="169"/>
    </row>
    <row r="225" spans="1:11" ht="16.149999999999999" customHeight="1" x14ac:dyDescent="0.2">
      <c r="A225" s="285"/>
      <c r="B225" s="270"/>
      <c r="C225" s="94" t="s">
        <v>264</v>
      </c>
      <c r="D225" s="99"/>
      <c r="E225" s="99"/>
      <c r="F225" s="96">
        <f t="shared" ref="F225:F233" si="117">D225+E225</f>
        <v>0</v>
      </c>
      <c r="G225" s="97" t="e">
        <f t="shared" ref="G225:G233" si="118">D225/F225</f>
        <v>#DIV/0!</v>
      </c>
      <c r="H225" s="97" t="e">
        <f t="shared" ref="H225:H233" si="119">E225/F225</f>
        <v>#DIV/0!</v>
      </c>
      <c r="I225" s="98" t="e">
        <f t="shared" ref="I225:I233" si="120">G225+H225</f>
        <v>#DIV/0!</v>
      </c>
    </row>
    <row r="226" spans="1:11" ht="16.149999999999999" customHeight="1" x14ac:dyDescent="0.2">
      <c r="A226" s="285"/>
      <c r="B226" s="270"/>
      <c r="C226" s="94" t="s">
        <v>94</v>
      </c>
      <c r="D226" s="99"/>
      <c r="E226" s="99"/>
      <c r="F226" s="96">
        <f t="shared" si="117"/>
        <v>0</v>
      </c>
      <c r="G226" s="97" t="e">
        <f t="shared" si="118"/>
        <v>#DIV/0!</v>
      </c>
      <c r="H226" s="97" t="e">
        <f t="shared" si="119"/>
        <v>#DIV/0!</v>
      </c>
      <c r="I226" s="98" t="e">
        <f t="shared" si="120"/>
        <v>#DIV/0!</v>
      </c>
    </row>
    <row r="227" spans="1:11" ht="16.149999999999999" customHeight="1" x14ac:dyDescent="0.2">
      <c r="A227" s="285"/>
      <c r="B227" s="270"/>
      <c r="C227" s="94" t="s">
        <v>97</v>
      </c>
      <c r="D227" s="99"/>
      <c r="E227" s="99"/>
      <c r="F227" s="96">
        <f t="shared" si="117"/>
        <v>0</v>
      </c>
      <c r="G227" s="97" t="e">
        <f t="shared" si="118"/>
        <v>#DIV/0!</v>
      </c>
      <c r="H227" s="97" t="e">
        <f t="shared" si="119"/>
        <v>#DIV/0!</v>
      </c>
      <c r="I227" s="98" t="e">
        <f t="shared" si="120"/>
        <v>#DIV/0!</v>
      </c>
    </row>
    <row r="228" spans="1:11" ht="16.149999999999999" customHeight="1" x14ac:dyDescent="0.2">
      <c r="A228" s="285"/>
      <c r="B228" s="270"/>
      <c r="C228" s="94" t="s">
        <v>96</v>
      </c>
      <c r="D228" s="99"/>
      <c r="E228" s="99"/>
      <c r="F228" s="96">
        <f t="shared" si="117"/>
        <v>0</v>
      </c>
      <c r="G228" s="97" t="e">
        <f t="shared" si="118"/>
        <v>#DIV/0!</v>
      </c>
      <c r="H228" s="97" t="e">
        <f t="shared" si="119"/>
        <v>#DIV/0!</v>
      </c>
      <c r="I228" s="98" t="e">
        <f t="shared" si="120"/>
        <v>#DIV/0!</v>
      </c>
    </row>
    <row r="229" spans="1:11" ht="16.149999999999999" customHeight="1" x14ac:dyDescent="0.2">
      <c r="A229" s="285"/>
      <c r="B229" s="270"/>
      <c r="C229" s="94" t="s">
        <v>98</v>
      </c>
      <c r="D229" s="99"/>
      <c r="E229" s="99"/>
      <c r="F229" s="96">
        <f t="shared" si="117"/>
        <v>0</v>
      </c>
      <c r="G229" s="97" t="e">
        <f t="shared" si="118"/>
        <v>#DIV/0!</v>
      </c>
      <c r="H229" s="97" t="e">
        <f t="shared" si="119"/>
        <v>#DIV/0!</v>
      </c>
      <c r="I229" s="98" t="e">
        <f t="shared" si="120"/>
        <v>#DIV/0!</v>
      </c>
    </row>
    <row r="230" spans="1:11" s="39" customFormat="1" ht="2.25" customHeight="1" x14ac:dyDescent="0.2">
      <c r="A230" s="285"/>
      <c r="B230" s="270"/>
      <c r="C230" s="100"/>
      <c r="D230" s="99"/>
      <c r="E230" s="99"/>
      <c r="F230" s="96">
        <f t="shared" si="117"/>
        <v>0</v>
      </c>
      <c r="G230" s="97" t="e">
        <f t="shared" si="118"/>
        <v>#DIV/0!</v>
      </c>
      <c r="H230" s="97" t="e">
        <f t="shared" si="119"/>
        <v>#DIV/0!</v>
      </c>
      <c r="I230" s="98" t="e">
        <f t="shared" si="120"/>
        <v>#DIV/0!</v>
      </c>
      <c r="J230" s="169"/>
      <c r="K230" s="169"/>
    </row>
    <row r="231" spans="1:11" ht="16.149999999999999" customHeight="1" x14ac:dyDescent="0.2">
      <c r="A231" s="285"/>
      <c r="B231" s="270"/>
      <c r="C231" s="94" t="s">
        <v>265</v>
      </c>
      <c r="D231" s="99"/>
      <c r="E231" s="99"/>
      <c r="F231" s="96">
        <f t="shared" si="117"/>
        <v>0</v>
      </c>
      <c r="G231" s="97" t="e">
        <f t="shared" si="118"/>
        <v>#DIV/0!</v>
      </c>
      <c r="H231" s="97" t="e">
        <f t="shared" si="119"/>
        <v>#DIV/0!</v>
      </c>
      <c r="I231" s="98" t="e">
        <f t="shared" si="120"/>
        <v>#DIV/0!</v>
      </c>
    </row>
    <row r="232" spans="1:11" ht="16.149999999999999" customHeight="1" x14ac:dyDescent="0.2">
      <c r="A232" s="285"/>
      <c r="B232" s="270"/>
      <c r="C232" s="94" t="s">
        <v>27</v>
      </c>
      <c r="D232" s="99"/>
      <c r="E232" s="99"/>
      <c r="F232" s="96">
        <f t="shared" si="117"/>
        <v>0</v>
      </c>
      <c r="G232" s="97" t="e">
        <f t="shared" si="118"/>
        <v>#DIV/0!</v>
      </c>
      <c r="H232" s="97" t="e">
        <f t="shared" si="119"/>
        <v>#DIV/0!</v>
      </c>
      <c r="I232" s="98" t="e">
        <f t="shared" si="120"/>
        <v>#DIV/0!</v>
      </c>
    </row>
    <row r="233" spans="1:11" ht="16.149999999999999" customHeight="1" x14ac:dyDescent="0.2">
      <c r="A233" s="285"/>
      <c r="B233" s="270"/>
      <c r="C233" s="94" t="s">
        <v>28</v>
      </c>
      <c r="D233" s="99"/>
      <c r="E233" s="99"/>
      <c r="F233" s="96">
        <f t="shared" si="117"/>
        <v>0</v>
      </c>
      <c r="G233" s="97" t="e">
        <f t="shared" si="118"/>
        <v>#DIV/0!</v>
      </c>
      <c r="H233" s="97" t="e">
        <f t="shared" si="119"/>
        <v>#DIV/0!</v>
      </c>
      <c r="I233" s="98" t="e">
        <f t="shared" si="120"/>
        <v>#DIV/0!</v>
      </c>
    </row>
    <row r="234" spans="1:11" s="39" customFormat="1" ht="2.25" customHeight="1" x14ac:dyDescent="0.2">
      <c r="A234" s="285"/>
      <c r="B234" s="270"/>
      <c r="C234" s="100"/>
      <c r="D234" s="99"/>
      <c r="E234" s="99"/>
      <c r="F234" s="96">
        <f t="shared" ref="F234:F272" si="121">D234+E234</f>
        <v>0</v>
      </c>
      <c r="G234" s="97" t="e">
        <f t="shared" ref="G234:G244" si="122">D234/F234</f>
        <v>#DIV/0!</v>
      </c>
      <c r="H234" s="97" t="e">
        <f t="shared" ref="H234:H244" si="123">E234/F234</f>
        <v>#DIV/0!</v>
      </c>
      <c r="I234" s="98" t="e">
        <f t="shared" si="113"/>
        <v>#DIV/0!</v>
      </c>
      <c r="J234" s="169"/>
      <c r="K234" s="169"/>
    </row>
    <row r="235" spans="1:11" ht="28.5" customHeight="1" x14ac:dyDescent="0.2">
      <c r="A235" s="285"/>
      <c r="B235" s="270"/>
      <c r="C235" s="168" t="s">
        <v>205</v>
      </c>
      <c r="D235" s="168"/>
      <c r="E235" s="168"/>
      <c r="F235" s="168"/>
      <c r="G235" s="168"/>
      <c r="H235" s="168"/>
      <c r="I235" s="168"/>
    </row>
    <row r="236" spans="1:11" ht="16.149999999999999" customHeight="1" x14ac:dyDescent="0.2">
      <c r="A236" s="285"/>
      <c r="B236" s="270"/>
      <c r="C236" s="94" t="s">
        <v>95</v>
      </c>
      <c r="D236" s="99"/>
      <c r="E236" s="99"/>
      <c r="F236" s="96">
        <f t="shared" si="121"/>
        <v>0</v>
      </c>
      <c r="G236" s="97" t="e">
        <f t="shared" si="122"/>
        <v>#DIV/0!</v>
      </c>
      <c r="H236" s="97" t="e">
        <f t="shared" si="123"/>
        <v>#DIV/0!</v>
      </c>
      <c r="I236" s="98" t="e">
        <f t="shared" si="113"/>
        <v>#DIV/0!</v>
      </c>
    </row>
    <row r="237" spans="1:11" ht="16.149999999999999" customHeight="1" x14ac:dyDescent="0.2">
      <c r="A237" s="285"/>
      <c r="B237" s="270"/>
      <c r="C237" s="94" t="s">
        <v>94</v>
      </c>
      <c r="D237" s="99"/>
      <c r="E237" s="99"/>
      <c r="F237" s="96">
        <f t="shared" si="121"/>
        <v>0</v>
      </c>
      <c r="G237" s="97" t="e">
        <f t="shared" si="122"/>
        <v>#DIV/0!</v>
      </c>
      <c r="H237" s="97" t="e">
        <f t="shared" si="123"/>
        <v>#DIV/0!</v>
      </c>
      <c r="I237" s="98" t="e">
        <f t="shared" si="113"/>
        <v>#DIV/0!</v>
      </c>
    </row>
    <row r="238" spans="1:11" ht="16.149999999999999" customHeight="1" x14ac:dyDescent="0.2">
      <c r="A238" s="285"/>
      <c r="B238" s="270"/>
      <c r="C238" s="94" t="s">
        <v>97</v>
      </c>
      <c r="D238" s="99"/>
      <c r="E238" s="99"/>
      <c r="F238" s="96">
        <f t="shared" si="121"/>
        <v>0</v>
      </c>
      <c r="G238" s="97" t="e">
        <f t="shared" si="122"/>
        <v>#DIV/0!</v>
      </c>
      <c r="H238" s="97" t="e">
        <f t="shared" si="123"/>
        <v>#DIV/0!</v>
      </c>
      <c r="I238" s="98" t="e">
        <f t="shared" si="113"/>
        <v>#DIV/0!</v>
      </c>
    </row>
    <row r="239" spans="1:11" ht="16.149999999999999" customHeight="1" x14ac:dyDescent="0.2">
      <c r="A239" s="285"/>
      <c r="B239" s="270"/>
      <c r="C239" s="94" t="s">
        <v>96</v>
      </c>
      <c r="D239" s="99"/>
      <c r="E239" s="99"/>
      <c r="F239" s="96">
        <f t="shared" si="121"/>
        <v>0</v>
      </c>
      <c r="G239" s="97" t="e">
        <f t="shared" si="122"/>
        <v>#DIV/0!</v>
      </c>
      <c r="H239" s="97" t="e">
        <f t="shared" si="123"/>
        <v>#DIV/0!</v>
      </c>
      <c r="I239" s="98" t="e">
        <f t="shared" si="113"/>
        <v>#DIV/0!</v>
      </c>
    </row>
    <row r="240" spans="1:11" ht="16.149999999999999" customHeight="1" x14ac:dyDescent="0.2">
      <c r="A240" s="285"/>
      <c r="B240" s="270"/>
      <c r="C240" s="94" t="s">
        <v>98</v>
      </c>
      <c r="D240" s="99"/>
      <c r="E240" s="99"/>
      <c r="F240" s="96">
        <f t="shared" si="121"/>
        <v>0</v>
      </c>
      <c r="G240" s="97" t="e">
        <f t="shared" si="122"/>
        <v>#DIV/0!</v>
      </c>
      <c r="H240" s="97" t="e">
        <f t="shared" si="123"/>
        <v>#DIV/0!</v>
      </c>
      <c r="I240" s="98" t="e">
        <f t="shared" si="113"/>
        <v>#DIV/0!</v>
      </c>
    </row>
    <row r="241" spans="1:11" s="39" customFormat="1" ht="2.25" customHeight="1" x14ac:dyDescent="0.2">
      <c r="A241" s="285"/>
      <c r="B241" s="270"/>
      <c r="C241" s="100"/>
      <c r="D241" s="99"/>
      <c r="E241" s="99"/>
      <c r="F241" s="96">
        <f t="shared" si="121"/>
        <v>0</v>
      </c>
      <c r="G241" s="97"/>
      <c r="H241" s="97"/>
      <c r="I241" s="98"/>
      <c r="J241" s="169"/>
      <c r="K241" s="169"/>
    </row>
    <row r="242" spans="1:11" ht="16.149999999999999" customHeight="1" x14ac:dyDescent="0.2">
      <c r="A242" s="285"/>
      <c r="B242" s="270"/>
      <c r="C242" s="94" t="s">
        <v>26</v>
      </c>
      <c r="D242" s="99"/>
      <c r="E242" s="99"/>
      <c r="F242" s="96">
        <f t="shared" si="121"/>
        <v>0</v>
      </c>
      <c r="G242" s="97" t="e">
        <f t="shared" si="122"/>
        <v>#DIV/0!</v>
      </c>
      <c r="H242" s="97" t="e">
        <f t="shared" si="123"/>
        <v>#DIV/0!</v>
      </c>
      <c r="I242" s="98" t="e">
        <f t="shared" si="113"/>
        <v>#DIV/0!</v>
      </c>
    </row>
    <row r="243" spans="1:11" ht="16.149999999999999" customHeight="1" x14ac:dyDescent="0.2">
      <c r="A243" s="285"/>
      <c r="B243" s="270"/>
      <c r="C243" s="94" t="s">
        <v>27</v>
      </c>
      <c r="D243" s="99"/>
      <c r="E243" s="99"/>
      <c r="F243" s="96">
        <f t="shared" si="121"/>
        <v>0</v>
      </c>
      <c r="G243" s="97" t="e">
        <f t="shared" si="122"/>
        <v>#DIV/0!</v>
      </c>
      <c r="H243" s="97" t="e">
        <f t="shared" si="123"/>
        <v>#DIV/0!</v>
      </c>
      <c r="I243" s="98" t="e">
        <f t="shared" si="113"/>
        <v>#DIV/0!</v>
      </c>
    </row>
    <row r="244" spans="1:11" ht="16.149999999999999" customHeight="1" x14ac:dyDescent="0.2">
      <c r="A244" s="286"/>
      <c r="B244" s="271"/>
      <c r="C244" s="94" t="s">
        <v>28</v>
      </c>
      <c r="D244" s="99"/>
      <c r="E244" s="99"/>
      <c r="F244" s="96">
        <f t="shared" si="121"/>
        <v>0</v>
      </c>
      <c r="G244" s="97" t="e">
        <f t="shared" si="122"/>
        <v>#DIV/0!</v>
      </c>
      <c r="H244" s="97" t="e">
        <f t="shared" si="123"/>
        <v>#DIV/0!</v>
      </c>
      <c r="I244" s="98" t="e">
        <f t="shared" si="113"/>
        <v>#DIV/0!</v>
      </c>
    </row>
    <row r="245" spans="1:11" s="39" customFormat="1" ht="2.25" customHeight="1" x14ac:dyDescent="0.2">
      <c r="A245" s="177"/>
      <c r="B245" s="170"/>
      <c r="C245" s="100"/>
      <c r="D245" s="99"/>
      <c r="E245" s="99"/>
      <c r="F245" s="96">
        <f t="shared" ref="F245" si="124">D245+E245</f>
        <v>0</v>
      </c>
      <c r="G245" s="97"/>
      <c r="H245" s="97"/>
      <c r="I245" s="98"/>
      <c r="J245" s="169"/>
      <c r="K245" s="169"/>
    </row>
    <row r="246" spans="1:11" ht="28.5" customHeight="1" x14ac:dyDescent="0.2">
      <c r="A246" s="284"/>
      <c r="B246" s="170"/>
      <c r="C246" s="168" t="s">
        <v>206</v>
      </c>
      <c r="D246" s="168"/>
      <c r="E246" s="168"/>
      <c r="F246" s="168"/>
      <c r="G246" s="168"/>
      <c r="H246" s="168"/>
      <c r="I246" s="168"/>
    </row>
    <row r="247" spans="1:11" ht="16.149999999999999" customHeight="1" x14ac:dyDescent="0.2">
      <c r="A247" s="285"/>
      <c r="B247" s="269" t="s">
        <v>266</v>
      </c>
      <c r="C247" s="94" t="s">
        <v>207</v>
      </c>
      <c r="D247" s="99"/>
      <c r="E247" s="99"/>
      <c r="F247" s="96">
        <f t="shared" ref="F247:F262" si="125">D247+E247</f>
        <v>0</v>
      </c>
      <c r="G247" s="97" t="e">
        <f t="shared" ref="G247:G251" si="126">D247/F247</f>
        <v>#DIV/0!</v>
      </c>
      <c r="H247" s="97" t="e">
        <f t="shared" ref="H247:H251" si="127">E247/F247</f>
        <v>#DIV/0!</v>
      </c>
      <c r="I247" s="98" t="e">
        <f t="shared" ref="I247:I251" si="128">G247+H247</f>
        <v>#DIV/0!</v>
      </c>
    </row>
    <row r="248" spans="1:11" ht="16.149999999999999" customHeight="1" x14ac:dyDescent="0.2">
      <c r="A248" s="285"/>
      <c r="B248" s="277"/>
      <c r="C248" s="94" t="s">
        <v>208</v>
      </c>
      <c r="D248" s="99"/>
      <c r="E248" s="99"/>
      <c r="F248" s="96">
        <f t="shared" si="125"/>
        <v>0</v>
      </c>
      <c r="G248" s="97" t="e">
        <f t="shared" si="126"/>
        <v>#DIV/0!</v>
      </c>
      <c r="H248" s="97" t="e">
        <f t="shared" si="127"/>
        <v>#DIV/0!</v>
      </c>
      <c r="I248" s="98" t="e">
        <f t="shared" si="128"/>
        <v>#DIV/0!</v>
      </c>
    </row>
    <row r="249" spans="1:11" ht="16.149999999999999" customHeight="1" x14ac:dyDescent="0.2">
      <c r="A249" s="285"/>
      <c r="B249" s="277"/>
      <c r="C249" s="94" t="s">
        <v>209</v>
      </c>
      <c r="D249" s="99"/>
      <c r="E249" s="99"/>
      <c r="F249" s="96">
        <f t="shared" si="125"/>
        <v>0</v>
      </c>
      <c r="G249" s="97" t="e">
        <f t="shared" si="126"/>
        <v>#DIV/0!</v>
      </c>
      <c r="H249" s="97" t="e">
        <f t="shared" si="127"/>
        <v>#DIV/0!</v>
      </c>
      <c r="I249" s="98" t="e">
        <f t="shared" si="128"/>
        <v>#DIV/0!</v>
      </c>
    </row>
    <row r="250" spans="1:11" ht="16.149999999999999" customHeight="1" x14ac:dyDescent="0.2">
      <c r="A250" s="285"/>
      <c r="B250" s="277"/>
      <c r="C250" s="94" t="s">
        <v>210</v>
      </c>
      <c r="D250" s="99"/>
      <c r="E250" s="99"/>
      <c r="F250" s="96">
        <f t="shared" si="125"/>
        <v>0</v>
      </c>
      <c r="G250" s="97" t="e">
        <f t="shared" si="126"/>
        <v>#DIV/0!</v>
      </c>
      <c r="H250" s="97" t="e">
        <f t="shared" si="127"/>
        <v>#DIV/0!</v>
      </c>
      <c r="I250" s="98" t="e">
        <f t="shared" si="128"/>
        <v>#DIV/0!</v>
      </c>
    </row>
    <row r="251" spans="1:11" ht="16.149999999999999" customHeight="1" x14ac:dyDescent="0.2">
      <c r="A251" s="285"/>
      <c r="B251" s="276"/>
      <c r="C251" s="94" t="s">
        <v>211</v>
      </c>
      <c r="D251" s="99"/>
      <c r="E251" s="99"/>
      <c r="F251" s="96">
        <f t="shared" si="125"/>
        <v>0</v>
      </c>
      <c r="G251" s="97" t="e">
        <f t="shared" si="126"/>
        <v>#DIV/0!</v>
      </c>
      <c r="H251" s="97" t="e">
        <f t="shared" si="127"/>
        <v>#DIV/0!</v>
      </c>
      <c r="I251" s="98" t="e">
        <f t="shared" si="128"/>
        <v>#DIV/0!</v>
      </c>
    </row>
    <row r="252" spans="1:11" s="39" customFormat="1" ht="2.25" customHeight="1" x14ac:dyDescent="0.2">
      <c r="A252" s="285"/>
      <c r="B252" s="170"/>
      <c r="C252" s="100"/>
      <c r="D252" s="99"/>
      <c r="E252" s="99"/>
      <c r="F252" s="96">
        <f t="shared" si="125"/>
        <v>0</v>
      </c>
      <c r="G252" s="97"/>
      <c r="H252" s="97"/>
      <c r="I252" s="98"/>
      <c r="J252" s="169"/>
      <c r="K252" s="169"/>
    </row>
    <row r="253" spans="1:11" ht="16.149999999999999" customHeight="1" x14ac:dyDescent="0.2">
      <c r="A253" s="285"/>
      <c r="B253" s="269" t="s">
        <v>266</v>
      </c>
      <c r="C253" s="94" t="s">
        <v>267</v>
      </c>
      <c r="D253" s="99"/>
      <c r="E253" s="99"/>
      <c r="F253" s="96">
        <f t="shared" ref="F253:F257" si="129">D253+E253</f>
        <v>0</v>
      </c>
      <c r="G253" s="97" t="e">
        <f t="shared" ref="G253:G257" si="130">D253/F253</f>
        <v>#DIV/0!</v>
      </c>
      <c r="H253" s="97" t="e">
        <f t="shared" ref="H253:H257" si="131">E253/F253</f>
        <v>#DIV/0!</v>
      </c>
      <c r="I253" s="98" t="e">
        <f t="shared" ref="I253:I257" si="132">G253+H253</f>
        <v>#DIV/0!</v>
      </c>
    </row>
    <row r="254" spans="1:11" ht="16.149999999999999" customHeight="1" x14ac:dyDescent="0.2">
      <c r="A254" s="285"/>
      <c r="B254" s="277"/>
      <c r="C254" s="94" t="s">
        <v>268</v>
      </c>
      <c r="D254" s="99"/>
      <c r="E254" s="99"/>
      <c r="F254" s="96">
        <f t="shared" si="129"/>
        <v>0</v>
      </c>
      <c r="G254" s="97" t="e">
        <f t="shared" si="130"/>
        <v>#DIV/0!</v>
      </c>
      <c r="H254" s="97" t="e">
        <f t="shared" si="131"/>
        <v>#DIV/0!</v>
      </c>
      <c r="I254" s="98" t="e">
        <f t="shared" si="132"/>
        <v>#DIV/0!</v>
      </c>
    </row>
    <row r="255" spans="1:11" ht="16.149999999999999" customHeight="1" x14ac:dyDescent="0.2">
      <c r="A255" s="285"/>
      <c r="B255" s="277"/>
      <c r="C255" s="94" t="s">
        <v>269</v>
      </c>
      <c r="D255" s="99"/>
      <c r="E255" s="99"/>
      <c r="F255" s="96">
        <f t="shared" si="129"/>
        <v>0</v>
      </c>
      <c r="G255" s="97" t="e">
        <f t="shared" si="130"/>
        <v>#DIV/0!</v>
      </c>
      <c r="H255" s="97" t="e">
        <f t="shared" si="131"/>
        <v>#DIV/0!</v>
      </c>
      <c r="I255" s="98" t="e">
        <f t="shared" si="132"/>
        <v>#DIV/0!</v>
      </c>
    </row>
    <row r="256" spans="1:11" ht="16.149999999999999" customHeight="1" x14ac:dyDescent="0.2">
      <c r="A256" s="285"/>
      <c r="B256" s="277"/>
      <c r="C256" s="94" t="s">
        <v>270</v>
      </c>
      <c r="D256" s="99"/>
      <c r="E256" s="99"/>
      <c r="F256" s="96">
        <f t="shared" si="129"/>
        <v>0</v>
      </c>
      <c r="G256" s="97" t="e">
        <f t="shared" si="130"/>
        <v>#DIV/0!</v>
      </c>
      <c r="H256" s="97" t="e">
        <f t="shared" si="131"/>
        <v>#DIV/0!</v>
      </c>
      <c r="I256" s="98" t="e">
        <f t="shared" si="132"/>
        <v>#DIV/0!</v>
      </c>
    </row>
    <row r="257" spans="1:11" ht="16.149999999999999" customHeight="1" x14ac:dyDescent="0.2">
      <c r="A257" s="286"/>
      <c r="B257" s="276"/>
      <c r="C257" s="94" t="s">
        <v>271</v>
      </c>
      <c r="D257" s="99"/>
      <c r="E257" s="99"/>
      <c r="F257" s="96">
        <f t="shared" si="129"/>
        <v>0</v>
      </c>
      <c r="G257" s="97" t="e">
        <f t="shared" si="130"/>
        <v>#DIV/0!</v>
      </c>
      <c r="H257" s="97" t="e">
        <f t="shared" si="131"/>
        <v>#DIV/0!</v>
      </c>
      <c r="I257" s="98" t="e">
        <f t="shared" si="132"/>
        <v>#DIV/0!</v>
      </c>
    </row>
    <row r="258" spans="1:11" s="39" customFormat="1" ht="2.25" customHeight="1" x14ac:dyDescent="0.2">
      <c r="A258" s="177"/>
      <c r="B258" s="170"/>
      <c r="C258" s="100"/>
      <c r="D258" s="99"/>
      <c r="E258" s="99"/>
      <c r="F258" s="96">
        <f t="shared" ref="F258" si="133">D258+E258</f>
        <v>0</v>
      </c>
      <c r="G258" s="97"/>
      <c r="H258" s="97"/>
      <c r="I258" s="98"/>
      <c r="J258" s="169"/>
      <c r="K258" s="169"/>
    </row>
    <row r="259" spans="1:11" ht="28.5" customHeight="1" x14ac:dyDescent="0.2">
      <c r="A259" s="284"/>
      <c r="B259" s="170"/>
      <c r="C259" s="168" t="s">
        <v>212</v>
      </c>
      <c r="D259" s="168"/>
      <c r="E259" s="168"/>
      <c r="F259" s="168"/>
      <c r="G259" s="168"/>
      <c r="H259" s="168"/>
      <c r="I259" s="168"/>
    </row>
    <row r="260" spans="1:11" ht="16.149999999999999" customHeight="1" x14ac:dyDescent="0.2">
      <c r="A260" s="285"/>
      <c r="B260" s="269" t="s">
        <v>164</v>
      </c>
      <c r="C260" s="94" t="s">
        <v>213</v>
      </c>
      <c r="D260" s="99"/>
      <c r="E260" s="99"/>
      <c r="F260" s="96">
        <f t="shared" ref="F260:F261" si="134">D260+E260</f>
        <v>0</v>
      </c>
      <c r="G260" s="97" t="e">
        <f t="shared" ref="G260" si="135">D260/F260</f>
        <v>#DIV/0!</v>
      </c>
      <c r="H260" s="97" t="e">
        <f t="shared" ref="H260" si="136">E260/F260</f>
        <v>#DIV/0!</v>
      </c>
      <c r="I260" s="98" t="e">
        <f t="shared" ref="I260:I261" si="137">G260+H260</f>
        <v>#DIV/0!</v>
      </c>
    </row>
    <row r="261" spans="1:11" ht="42.75" x14ac:dyDescent="0.2">
      <c r="A261" s="286"/>
      <c r="B261" s="276"/>
      <c r="C261" s="105" t="s">
        <v>343</v>
      </c>
      <c r="D261" s="99"/>
      <c r="E261" s="99"/>
      <c r="F261" s="96">
        <f t="shared" si="134"/>
        <v>0</v>
      </c>
      <c r="G261" s="97" t="e">
        <f>D261/D260</f>
        <v>#DIV/0!</v>
      </c>
      <c r="H261" s="97" t="e">
        <f>E261/E260</f>
        <v>#DIV/0!</v>
      </c>
      <c r="I261" s="98" t="e">
        <f t="shared" si="137"/>
        <v>#DIV/0!</v>
      </c>
    </row>
    <row r="262" spans="1:11" s="39" customFormat="1" ht="2.25" customHeight="1" x14ac:dyDescent="0.2">
      <c r="A262" s="177"/>
      <c r="B262" s="170"/>
      <c r="C262" s="100"/>
      <c r="D262" s="99"/>
      <c r="E262" s="99"/>
      <c r="F262" s="96">
        <f t="shared" si="125"/>
        <v>0</v>
      </c>
      <c r="G262" s="97"/>
      <c r="H262" s="97"/>
      <c r="I262" s="98"/>
      <c r="J262" s="169"/>
      <c r="K262" s="169"/>
    </row>
    <row r="263" spans="1:11" ht="28.5" customHeight="1" x14ac:dyDescent="0.2">
      <c r="A263" s="284"/>
      <c r="B263" s="170"/>
      <c r="C263" s="172" t="s">
        <v>214</v>
      </c>
      <c r="D263" s="168"/>
      <c r="E263" s="168"/>
      <c r="F263" s="168"/>
      <c r="G263" s="168"/>
      <c r="H263" s="168"/>
      <c r="I263" s="168"/>
    </row>
    <row r="264" spans="1:11" ht="16.149999999999999" customHeight="1" x14ac:dyDescent="0.2">
      <c r="A264" s="285"/>
      <c r="B264" s="275" t="s">
        <v>164</v>
      </c>
      <c r="C264" s="94" t="s">
        <v>95</v>
      </c>
      <c r="D264" s="99"/>
      <c r="E264" s="99"/>
      <c r="F264" s="96">
        <f t="shared" ref="F264:F271" si="138">D264+E264</f>
        <v>0</v>
      </c>
      <c r="G264" s="97" t="e">
        <f t="shared" ref="G264:G268" si="139">D264/F264</f>
        <v>#DIV/0!</v>
      </c>
      <c r="H264" s="97" t="e">
        <f t="shared" ref="H264:H268" si="140">E264/F264</f>
        <v>#DIV/0!</v>
      </c>
      <c r="I264" s="98" t="e">
        <f t="shared" ref="I264:I268" si="141">G264+H264</f>
        <v>#DIV/0!</v>
      </c>
    </row>
    <row r="265" spans="1:11" ht="16.149999999999999" customHeight="1" x14ac:dyDescent="0.2">
      <c r="A265" s="285"/>
      <c r="B265" s="270"/>
      <c r="C265" s="94" t="s">
        <v>94</v>
      </c>
      <c r="D265" s="99"/>
      <c r="E265" s="99"/>
      <c r="F265" s="96">
        <f t="shared" si="138"/>
        <v>0</v>
      </c>
      <c r="G265" s="97" t="e">
        <f t="shared" si="139"/>
        <v>#DIV/0!</v>
      </c>
      <c r="H265" s="97" t="e">
        <f t="shared" si="140"/>
        <v>#DIV/0!</v>
      </c>
      <c r="I265" s="98" t="e">
        <f t="shared" si="141"/>
        <v>#DIV/0!</v>
      </c>
    </row>
    <row r="266" spans="1:11" ht="16.149999999999999" customHeight="1" x14ac:dyDescent="0.2">
      <c r="A266" s="285"/>
      <c r="B266" s="270"/>
      <c r="C266" s="94" t="s">
        <v>97</v>
      </c>
      <c r="D266" s="99"/>
      <c r="E266" s="99"/>
      <c r="F266" s="96">
        <f t="shared" si="138"/>
        <v>0</v>
      </c>
      <c r="G266" s="97" t="e">
        <f t="shared" si="139"/>
        <v>#DIV/0!</v>
      </c>
      <c r="H266" s="97" t="e">
        <f t="shared" si="140"/>
        <v>#DIV/0!</v>
      </c>
      <c r="I266" s="98" t="e">
        <f t="shared" si="141"/>
        <v>#DIV/0!</v>
      </c>
    </row>
    <row r="267" spans="1:11" ht="16.149999999999999" customHeight="1" x14ac:dyDescent="0.2">
      <c r="A267" s="285"/>
      <c r="B267" s="270"/>
      <c r="C267" s="94" t="s">
        <v>96</v>
      </c>
      <c r="D267" s="99"/>
      <c r="E267" s="99"/>
      <c r="F267" s="96">
        <f t="shared" si="138"/>
        <v>0</v>
      </c>
      <c r="G267" s="97" t="e">
        <f t="shared" si="139"/>
        <v>#DIV/0!</v>
      </c>
      <c r="H267" s="97" t="e">
        <f t="shared" si="140"/>
        <v>#DIV/0!</v>
      </c>
      <c r="I267" s="98" t="e">
        <f t="shared" si="141"/>
        <v>#DIV/0!</v>
      </c>
    </row>
    <row r="268" spans="1:11" ht="16.149999999999999" customHeight="1" x14ac:dyDescent="0.2">
      <c r="A268" s="286"/>
      <c r="B268" s="271"/>
      <c r="C268" s="94" t="s">
        <v>98</v>
      </c>
      <c r="D268" s="99"/>
      <c r="E268" s="99"/>
      <c r="F268" s="96">
        <f t="shared" si="138"/>
        <v>0</v>
      </c>
      <c r="G268" s="97" t="e">
        <f t="shared" si="139"/>
        <v>#DIV/0!</v>
      </c>
      <c r="H268" s="97" t="e">
        <f t="shared" si="140"/>
        <v>#DIV/0!</v>
      </c>
      <c r="I268" s="98" t="e">
        <f t="shared" si="141"/>
        <v>#DIV/0!</v>
      </c>
    </row>
    <row r="269" spans="1:11" s="39" customFormat="1" ht="2.25" customHeight="1" x14ac:dyDescent="0.2">
      <c r="A269" s="177"/>
      <c r="B269" s="170"/>
      <c r="C269" s="100"/>
      <c r="D269" s="99"/>
      <c r="E269" s="99"/>
      <c r="F269" s="96">
        <f t="shared" si="138"/>
        <v>0</v>
      </c>
      <c r="G269" s="97"/>
      <c r="H269" s="97"/>
      <c r="I269" s="98"/>
      <c r="J269" s="169"/>
      <c r="K269" s="169"/>
    </row>
    <row r="270" spans="1:11" ht="28.5" x14ac:dyDescent="0.2">
      <c r="A270" s="284"/>
      <c r="B270" s="269" t="s">
        <v>164</v>
      </c>
      <c r="C270" s="105" t="s">
        <v>215</v>
      </c>
      <c r="D270" s="99"/>
      <c r="E270" s="99"/>
      <c r="F270" s="96">
        <f t="shared" si="138"/>
        <v>0</v>
      </c>
      <c r="G270" s="97" t="e">
        <f t="shared" ref="G270" si="142">D270/F270</f>
        <v>#DIV/0!</v>
      </c>
      <c r="H270" s="97" t="e">
        <f t="shared" ref="H270" si="143">E270/F270</f>
        <v>#DIV/0!</v>
      </c>
      <c r="I270" s="98" t="e">
        <f t="shared" ref="I270" si="144">G270+H270</f>
        <v>#DIV/0!</v>
      </c>
    </row>
    <row r="271" spans="1:11" ht="16.149999999999999" customHeight="1" x14ac:dyDescent="0.2">
      <c r="A271" s="286"/>
      <c r="B271" s="276"/>
      <c r="C271" s="94" t="s">
        <v>216</v>
      </c>
      <c r="D271" s="99"/>
      <c r="E271" s="99"/>
      <c r="F271" s="96">
        <f t="shared" si="138"/>
        <v>0</v>
      </c>
      <c r="G271" s="97" t="e">
        <f t="shared" ref="G271" si="145">D271/F271</f>
        <v>#DIV/0!</v>
      </c>
      <c r="H271" s="97" t="e">
        <f t="shared" ref="H271" si="146">E271/F271</f>
        <v>#DIV/0!</v>
      </c>
      <c r="I271" s="98" t="e">
        <f t="shared" ref="I271" si="147">G271+H271</f>
        <v>#DIV/0!</v>
      </c>
    </row>
    <row r="272" spans="1:11" s="39" customFormat="1" ht="2.25" customHeight="1" x14ac:dyDescent="0.2">
      <c r="A272" s="177"/>
      <c r="B272" s="170"/>
      <c r="C272" s="100"/>
      <c r="D272" s="99"/>
      <c r="E272" s="99"/>
      <c r="F272" s="96">
        <f t="shared" si="121"/>
        <v>0</v>
      </c>
      <c r="G272" s="97"/>
      <c r="H272" s="97"/>
      <c r="I272" s="98"/>
      <c r="J272" s="169"/>
      <c r="K272" s="169"/>
    </row>
    <row r="273" spans="1:36" s="106" customFormat="1" ht="24" customHeight="1" x14ac:dyDescent="0.25">
      <c r="A273" s="295" t="s">
        <v>217</v>
      </c>
      <c r="B273" s="296"/>
      <c r="C273" s="296"/>
      <c r="D273" s="296"/>
      <c r="E273" s="296"/>
      <c r="F273" s="296"/>
      <c r="G273" s="296"/>
      <c r="H273" s="296"/>
      <c r="I273" s="297"/>
      <c r="J273" s="136"/>
      <c r="K273" s="136"/>
    </row>
    <row r="274" spans="1:36" ht="28.5" customHeight="1" x14ac:dyDescent="0.2">
      <c r="A274" s="294" t="s">
        <v>14</v>
      </c>
      <c r="B274" s="272" t="s">
        <v>346</v>
      </c>
      <c r="C274" s="273"/>
      <c r="D274" s="273"/>
      <c r="E274" s="273"/>
      <c r="F274" s="273"/>
      <c r="G274" s="301" t="s">
        <v>229</v>
      </c>
      <c r="H274" s="301"/>
      <c r="I274" s="178"/>
    </row>
    <row r="275" spans="1:36" ht="28.5" customHeight="1" x14ac:dyDescent="0.2">
      <c r="A275" s="294"/>
      <c r="B275" s="305"/>
      <c r="C275" s="179" t="s">
        <v>349</v>
      </c>
      <c r="D275" s="180"/>
      <c r="E275" s="180"/>
      <c r="F275" s="181" t="e">
        <f>AVERAGE(D275:E275)</f>
        <v>#DIV/0!</v>
      </c>
      <c r="G275" s="96"/>
      <c r="H275" s="96"/>
      <c r="I275" s="96"/>
    </row>
    <row r="276" spans="1:36" ht="43.15" customHeight="1" x14ac:dyDescent="0.2">
      <c r="A276" s="294"/>
      <c r="B276" s="306"/>
      <c r="C276" s="182" t="s">
        <v>350</v>
      </c>
      <c r="D276" s="183" t="e">
        <f>(D275-E275)/E275</f>
        <v>#DIV/0!</v>
      </c>
      <c r="E276" s="96"/>
      <c r="F276" s="96"/>
      <c r="G276" s="96"/>
      <c r="H276" s="96"/>
      <c r="I276" s="96"/>
    </row>
    <row r="277" spans="1:36" s="39" customFormat="1" ht="2.25" customHeight="1" x14ac:dyDescent="0.2">
      <c r="A277" s="294"/>
      <c r="B277" s="306"/>
      <c r="C277" s="100"/>
      <c r="D277" s="184"/>
      <c r="E277" s="184"/>
      <c r="F277" s="184"/>
      <c r="G277" s="184"/>
      <c r="H277" s="184"/>
      <c r="I277" s="185"/>
      <c r="J277" s="169"/>
      <c r="K277" s="169"/>
    </row>
    <row r="278" spans="1:36" ht="28.5" x14ac:dyDescent="0.2">
      <c r="A278" s="294"/>
      <c r="B278" s="306"/>
      <c r="C278" s="186" t="s">
        <v>31</v>
      </c>
      <c r="D278" s="96"/>
      <c r="E278" s="96"/>
      <c r="F278" s="96"/>
      <c r="G278" s="187"/>
      <c r="H278" s="187"/>
      <c r="I278" s="96"/>
    </row>
    <row r="279" spans="1:36" ht="28.5" x14ac:dyDescent="0.2">
      <c r="A279" s="294"/>
      <c r="B279" s="307"/>
      <c r="C279" s="105" t="s">
        <v>87</v>
      </c>
      <c r="D279" s="96"/>
      <c r="E279" s="96"/>
      <c r="F279" s="96"/>
      <c r="G279" s="187"/>
      <c r="H279" s="187"/>
      <c r="I279" s="96"/>
    </row>
    <row r="280" spans="1:36" s="39" customFormat="1" ht="2.25" customHeight="1" x14ac:dyDescent="0.2">
      <c r="A280" s="294"/>
      <c r="B280" s="99"/>
      <c r="C280" s="100"/>
      <c r="D280" s="99"/>
      <c r="E280" s="99"/>
      <c r="F280" s="99"/>
      <c r="G280" s="99"/>
      <c r="H280" s="99"/>
      <c r="I280" s="98">
        <f t="shared" ref="I280" si="148">G280+H280</f>
        <v>0</v>
      </c>
      <c r="J280" s="118"/>
      <c r="K280" s="118"/>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ht="28.5" customHeight="1" x14ac:dyDescent="0.2">
      <c r="A281" s="294"/>
      <c r="B281" s="272" t="s">
        <v>348</v>
      </c>
      <c r="C281" s="273"/>
      <c r="D281" s="273"/>
      <c r="E281" s="273"/>
      <c r="F281" s="273"/>
      <c r="G281" s="301" t="s">
        <v>229</v>
      </c>
      <c r="H281" s="301"/>
      <c r="I281" s="178"/>
    </row>
    <row r="282" spans="1:36" ht="16.149999999999999" customHeight="1" x14ac:dyDescent="0.2">
      <c r="A282" s="294"/>
      <c r="B282" s="299" t="s">
        <v>347</v>
      </c>
      <c r="C282" s="94" t="s">
        <v>136</v>
      </c>
      <c r="D282" s="188"/>
      <c r="E282" s="188"/>
      <c r="F282" s="189"/>
      <c r="G282" s="190" t="e">
        <f>(D282-E282)/E282</f>
        <v>#DIV/0!</v>
      </c>
      <c r="H282" s="190" t="e">
        <f>(E282-D282)/D282</f>
        <v>#DIV/0!</v>
      </c>
      <c r="I282" s="98"/>
    </row>
    <row r="283" spans="1:36" ht="16.149999999999999" customHeight="1" x14ac:dyDescent="0.2">
      <c r="A283" s="294"/>
      <c r="B283" s="299"/>
      <c r="C283" s="94" t="s">
        <v>6</v>
      </c>
      <c r="D283" s="188"/>
      <c r="E283" s="188"/>
      <c r="F283" s="189"/>
      <c r="G283" s="190" t="e">
        <f t="shared" ref="G283:G284" si="149">(D283-E283)/E283</f>
        <v>#DIV/0!</v>
      </c>
      <c r="H283" s="190" t="e">
        <f t="shared" ref="H283:H284" si="150">(E283-D283)/D283</f>
        <v>#DIV/0!</v>
      </c>
      <c r="I283" s="98"/>
    </row>
    <row r="284" spans="1:36" ht="16.149999999999999" customHeight="1" x14ac:dyDescent="0.2">
      <c r="A284" s="294"/>
      <c r="B284" s="299"/>
      <c r="C284" s="94" t="s">
        <v>5</v>
      </c>
      <c r="D284" s="188"/>
      <c r="E284" s="188"/>
      <c r="F284" s="189"/>
      <c r="G284" s="190" t="e">
        <f t="shared" si="149"/>
        <v>#DIV/0!</v>
      </c>
      <c r="H284" s="190" t="e">
        <f t="shared" si="150"/>
        <v>#DIV/0!</v>
      </c>
      <c r="I284" s="98"/>
    </row>
    <row r="285" spans="1:36" s="39" customFormat="1" ht="2.25" customHeight="1" x14ac:dyDescent="0.2">
      <c r="A285" s="294"/>
      <c r="B285" s="166"/>
      <c r="C285" s="99"/>
      <c r="D285" s="188"/>
      <c r="E285" s="188"/>
      <c r="F285" s="188"/>
      <c r="G285" s="99"/>
      <c r="H285" s="99"/>
      <c r="I285" s="101"/>
      <c r="J285" s="118"/>
      <c r="K285" s="118"/>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ht="16.149999999999999" customHeight="1" x14ac:dyDescent="0.2">
      <c r="A286" s="294"/>
      <c r="B286" s="278" t="s">
        <v>347</v>
      </c>
      <c r="C286" s="94" t="s">
        <v>352</v>
      </c>
      <c r="D286" s="188"/>
      <c r="E286" s="188"/>
      <c r="F286" s="189"/>
      <c r="G286" s="190" t="e">
        <f t="shared" ref="G286" si="151">(D286-E286)/E286</f>
        <v>#DIV/0!</v>
      </c>
      <c r="H286" s="190" t="e">
        <f t="shared" ref="H286" si="152">(E286-D286)/D286</f>
        <v>#DIV/0!</v>
      </c>
      <c r="I286" s="98"/>
    </row>
    <row r="287" spans="1:36" ht="16.149999999999999" customHeight="1" x14ac:dyDescent="0.2">
      <c r="A287" s="294"/>
      <c r="B287" s="279"/>
      <c r="C287" s="94" t="s">
        <v>26</v>
      </c>
      <c r="D287" s="188"/>
      <c r="E287" s="188"/>
      <c r="F287" s="189"/>
      <c r="G287" s="190" t="e">
        <f t="shared" ref="G287" si="153">(D287-E287)/E287</f>
        <v>#DIV/0!</v>
      </c>
      <c r="H287" s="190" t="e">
        <f t="shared" ref="H287" si="154">(E287-D287)/D287</f>
        <v>#DIV/0!</v>
      </c>
      <c r="I287" s="98"/>
    </row>
    <row r="288" spans="1:36" ht="16.149999999999999" customHeight="1" x14ac:dyDescent="0.2">
      <c r="A288" s="294"/>
      <c r="B288" s="279"/>
      <c r="C288" s="94" t="s">
        <v>27</v>
      </c>
      <c r="D288" s="188"/>
      <c r="E288" s="188"/>
      <c r="F288" s="189"/>
      <c r="G288" s="190" t="e">
        <f t="shared" ref="G288:G289" si="155">(D288-E288)/E288</f>
        <v>#DIV/0!</v>
      </c>
      <c r="H288" s="190" t="e">
        <f t="shared" ref="H288:H289" si="156">(E288-D288)/D288</f>
        <v>#DIV/0!</v>
      </c>
      <c r="I288" s="98"/>
    </row>
    <row r="289" spans="1:36" ht="16.149999999999999" customHeight="1" x14ac:dyDescent="0.2">
      <c r="A289" s="294"/>
      <c r="B289" s="280"/>
      <c r="C289" s="94" t="s">
        <v>28</v>
      </c>
      <c r="D289" s="188"/>
      <c r="E289" s="188"/>
      <c r="F289" s="189"/>
      <c r="G289" s="190" t="e">
        <f t="shared" si="155"/>
        <v>#DIV/0!</v>
      </c>
      <c r="H289" s="190" t="e">
        <f t="shared" si="156"/>
        <v>#DIV/0!</v>
      </c>
      <c r="I289" s="98"/>
    </row>
    <row r="290" spans="1:36" ht="28.5" customHeight="1" x14ac:dyDescent="0.2">
      <c r="A290" s="191"/>
      <c r="B290" s="265" t="s">
        <v>218</v>
      </c>
      <c r="C290" s="265"/>
      <c r="D290" s="265"/>
      <c r="E290" s="265"/>
      <c r="F290" s="265"/>
      <c r="G290" s="265"/>
      <c r="H290" s="265"/>
      <c r="I290" s="265"/>
    </row>
    <row r="291" spans="1:36" ht="16.149999999999999" customHeight="1" x14ac:dyDescent="0.2">
      <c r="A291" s="191"/>
      <c r="B291" s="192"/>
      <c r="C291" s="94" t="s">
        <v>219</v>
      </c>
      <c r="D291" s="99"/>
      <c r="E291" s="99"/>
      <c r="F291" s="96">
        <f t="shared" ref="F291" si="157">D291+E291</f>
        <v>0</v>
      </c>
      <c r="G291" s="97" t="e">
        <f t="shared" ref="G291" si="158">D291/F291</f>
        <v>#DIV/0!</v>
      </c>
      <c r="H291" s="97" t="e">
        <f t="shared" ref="H291" si="159">E291/F291</f>
        <v>#DIV/0!</v>
      </c>
      <c r="I291" s="98" t="e">
        <f t="shared" ref="I291" si="160">G291+H291</f>
        <v>#DIV/0!</v>
      </c>
    </row>
    <row r="292" spans="1:36" s="39" customFormat="1" ht="2.25" customHeight="1" x14ac:dyDescent="0.2">
      <c r="A292" s="191"/>
      <c r="B292" s="193"/>
      <c r="C292" s="194"/>
      <c r="D292" s="193"/>
      <c r="E292" s="193"/>
      <c r="F292" s="193"/>
      <c r="G292" s="193"/>
      <c r="H292" s="193"/>
      <c r="I292" s="195"/>
      <c r="J292" s="118"/>
      <c r="K292" s="118"/>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06" customFormat="1" ht="24" customHeight="1" x14ac:dyDescent="0.25">
      <c r="A293" s="295" t="s">
        <v>243</v>
      </c>
      <c r="B293" s="296"/>
      <c r="C293" s="296"/>
      <c r="D293" s="296"/>
      <c r="E293" s="296"/>
      <c r="F293" s="296"/>
      <c r="G293" s="296"/>
      <c r="H293" s="296"/>
      <c r="I293" s="297"/>
      <c r="J293" s="136"/>
      <c r="K293" s="136"/>
    </row>
    <row r="294" spans="1:36" ht="28.5" customHeight="1" x14ac:dyDescent="0.2">
      <c r="A294" s="294" t="s">
        <v>20</v>
      </c>
      <c r="B294" s="265" t="s">
        <v>230</v>
      </c>
      <c r="C294" s="265"/>
      <c r="D294" s="265"/>
      <c r="E294" s="265"/>
      <c r="F294" s="265"/>
      <c r="G294" s="265"/>
      <c r="H294" s="265"/>
      <c r="I294" s="265"/>
    </row>
    <row r="295" spans="1:36" ht="16.149999999999999" customHeight="1" x14ac:dyDescent="0.2">
      <c r="A295" s="294"/>
      <c r="B295" s="278" t="s">
        <v>75</v>
      </c>
      <c r="C295" s="143" t="s">
        <v>231</v>
      </c>
      <c r="D295" s="96"/>
      <c r="E295" s="96"/>
      <c r="F295" s="96"/>
      <c r="G295" s="160"/>
      <c r="H295" s="160"/>
      <c r="I295" s="98">
        <f t="shared" ref="I295:I298" si="161">G295+H295</f>
        <v>0</v>
      </c>
    </row>
    <row r="296" spans="1:36" ht="16.149999999999999" customHeight="1" x14ac:dyDescent="0.2">
      <c r="A296" s="294"/>
      <c r="B296" s="279"/>
      <c r="C296" s="94" t="s">
        <v>81</v>
      </c>
      <c r="D296" s="96"/>
      <c r="E296" s="96"/>
      <c r="F296" s="96"/>
      <c r="G296" s="160"/>
      <c r="H296" s="160"/>
      <c r="I296" s="98">
        <f t="shared" si="161"/>
        <v>0</v>
      </c>
    </row>
    <row r="297" spans="1:36" s="39" customFormat="1" ht="2.25" customHeight="1" x14ac:dyDescent="0.2">
      <c r="A297" s="294"/>
      <c r="B297" s="279"/>
      <c r="C297" s="194"/>
      <c r="D297" s="193"/>
      <c r="E297" s="193"/>
      <c r="F297" s="193"/>
      <c r="G297" s="193"/>
      <c r="H297" s="193"/>
      <c r="I297" s="195"/>
      <c r="J297" s="118"/>
      <c r="K297" s="118"/>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ht="16.149999999999999" customHeight="1" x14ac:dyDescent="0.2">
      <c r="A298" s="294"/>
      <c r="B298" s="279"/>
      <c r="C298" s="94" t="s">
        <v>95</v>
      </c>
      <c r="D298" s="96"/>
      <c r="E298" s="96"/>
      <c r="F298" s="96"/>
      <c r="G298" s="160">
        <v>0</v>
      </c>
      <c r="H298" s="160">
        <v>0</v>
      </c>
      <c r="I298" s="98">
        <f t="shared" si="161"/>
        <v>0</v>
      </c>
    </row>
    <row r="299" spans="1:36" ht="16.149999999999999" customHeight="1" x14ac:dyDescent="0.2">
      <c r="A299" s="294"/>
      <c r="B299" s="279"/>
      <c r="C299" s="94" t="s">
        <v>94</v>
      </c>
      <c r="D299" s="96"/>
      <c r="E299" s="96"/>
      <c r="F299" s="96"/>
      <c r="G299" s="160">
        <v>0</v>
      </c>
      <c r="H299" s="160">
        <v>0</v>
      </c>
      <c r="I299" s="98">
        <f t="shared" ref="I299:I302" si="162">G299+H299</f>
        <v>0</v>
      </c>
    </row>
    <row r="300" spans="1:36" ht="16.149999999999999" customHeight="1" x14ac:dyDescent="0.2">
      <c r="A300" s="294"/>
      <c r="B300" s="279"/>
      <c r="C300" s="94" t="s">
        <v>97</v>
      </c>
      <c r="D300" s="96"/>
      <c r="E300" s="96"/>
      <c r="F300" s="96"/>
      <c r="G300" s="160">
        <v>0</v>
      </c>
      <c r="H300" s="160">
        <v>0</v>
      </c>
      <c r="I300" s="98">
        <f t="shared" ref="I300" si="163">G300+H300</f>
        <v>0</v>
      </c>
    </row>
    <row r="301" spans="1:36" ht="16.149999999999999" customHeight="1" x14ac:dyDescent="0.2">
      <c r="A301" s="294"/>
      <c r="B301" s="279"/>
      <c r="C301" s="94" t="s">
        <v>96</v>
      </c>
      <c r="D301" s="96"/>
      <c r="E301" s="96"/>
      <c r="F301" s="96"/>
      <c r="G301" s="160">
        <v>0</v>
      </c>
      <c r="H301" s="160">
        <v>0</v>
      </c>
      <c r="I301" s="98">
        <f t="shared" si="162"/>
        <v>0</v>
      </c>
    </row>
    <row r="302" spans="1:36" ht="16.149999999999999" customHeight="1" x14ac:dyDescent="0.2">
      <c r="A302" s="294"/>
      <c r="B302" s="280"/>
      <c r="C302" s="94" t="s">
        <v>98</v>
      </c>
      <c r="D302" s="96"/>
      <c r="E302" s="96"/>
      <c r="F302" s="96"/>
      <c r="G302" s="160">
        <v>0</v>
      </c>
      <c r="H302" s="160">
        <v>0</v>
      </c>
      <c r="I302" s="98">
        <f t="shared" si="162"/>
        <v>0</v>
      </c>
    </row>
    <row r="303" spans="1:36" s="39" customFormat="1" ht="3" customHeight="1" x14ac:dyDescent="0.2">
      <c r="A303" s="191"/>
      <c r="B303" s="193"/>
      <c r="C303" s="194"/>
      <c r="D303" s="193"/>
      <c r="E303" s="193"/>
      <c r="F303" s="193"/>
      <c r="G303" s="193"/>
      <c r="H303" s="193"/>
      <c r="I303" s="195"/>
      <c r="J303" s="118"/>
      <c r="K303" s="118"/>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ht="28.5" customHeight="1" x14ac:dyDescent="0.2">
      <c r="A304" s="291" t="s">
        <v>305</v>
      </c>
      <c r="B304" s="265" t="s">
        <v>232</v>
      </c>
      <c r="C304" s="265"/>
      <c r="D304" s="265"/>
      <c r="E304" s="265"/>
      <c r="F304" s="265"/>
      <c r="G304" s="265"/>
      <c r="H304" s="265"/>
      <c r="I304" s="265"/>
    </row>
    <row r="305" spans="1:36" ht="16.149999999999999" customHeight="1" x14ac:dyDescent="0.2">
      <c r="A305" s="292"/>
      <c r="B305" s="299" t="s">
        <v>237</v>
      </c>
      <c r="C305" s="94" t="s">
        <v>233</v>
      </c>
      <c r="D305" s="99"/>
      <c r="E305" s="99"/>
      <c r="F305" s="96">
        <f>D305+E305</f>
        <v>0</v>
      </c>
      <c r="G305" s="97" t="e">
        <f>D305/F305</f>
        <v>#DIV/0!</v>
      </c>
      <c r="H305" s="97" t="e">
        <f>E305/F305</f>
        <v>#DIV/0!</v>
      </c>
      <c r="I305" s="98" t="e">
        <f t="shared" ref="I305:I308" si="164">G305+H305</f>
        <v>#DIV/0!</v>
      </c>
      <c r="J305" s="308" t="s">
        <v>272</v>
      </c>
    </row>
    <row r="306" spans="1:36" ht="16.149999999999999" customHeight="1" x14ac:dyDescent="0.2">
      <c r="A306" s="292"/>
      <c r="B306" s="299"/>
      <c r="C306" s="94" t="s">
        <v>234</v>
      </c>
      <c r="D306" s="99"/>
      <c r="E306" s="99"/>
      <c r="F306" s="96">
        <f>D306+E306</f>
        <v>0</v>
      </c>
      <c r="G306" s="97" t="e">
        <f>D306/F306</f>
        <v>#DIV/0!</v>
      </c>
      <c r="H306" s="97" t="e">
        <f>E306/F306</f>
        <v>#DIV/0!</v>
      </c>
      <c r="I306" s="98" t="e">
        <f t="shared" si="164"/>
        <v>#DIV/0!</v>
      </c>
      <c r="J306" s="308"/>
    </row>
    <row r="307" spans="1:36" ht="16.149999999999999" customHeight="1" x14ac:dyDescent="0.2">
      <c r="A307" s="292"/>
      <c r="B307" s="299"/>
      <c r="C307" s="94" t="s">
        <v>235</v>
      </c>
      <c r="D307" s="99"/>
      <c r="E307" s="99"/>
      <c r="F307" s="96">
        <f>D307+E307</f>
        <v>0</v>
      </c>
      <c r="G307" s="97" t="e">
        <f>D307/F307</f>
        <v>#DIV/0!</v>
      </c>
      <c r="H307" s="97" t="e">
        <f>E307/F307</f>
        <v>#DIV/0!</v>
      </c>
      <c r="I307" s="98" t="e">
        <f t="shared" ref="I307" si="165">G307+H307</f>
        <v>#DIV/0!</v>
      </c>
      <c r="J307" s="308"/>
    </row>
    <row r="308" spans="1:36" ht="16.149999999999999" customHeight="1" x14ac:dyDescent="0.2">
      <c r="A308" s="292"/>
      <c r="B308" s="299"/>
      <c r="C308" s="94" t="s">
        <v>236</v>
      </c>
      <c r="D308" s="99"/>
      <c r="E308" s="99"/>
      <c r="F308" s="96">
        <f>D308+E308</f>
        <v>0</v>
      </c>
      <c r="G308" s="97" t="e">
        <f>D308/F308</f>
        <v>#DIV/0!</v>
      </c>
      <c r="H308" s="97" t="e">
        <f>E308/F308</f>
        <v>#DIV/0!</v>
      </c>
      <c r="I308" s="98" t="e">
        <f t="shared" si="164"/>
        <v>#DIV/0!</v>
      </c>
      <c r="J308" s="308"/>
    </row>
    <row r="309" spans="1:36" s="39" customFormat="1" ht="2.25" customHeight="1" x14ac:dyDescent="0.2">
      <c r="A309" s="292"/>
      <c r="B309" s="193"/>
      <c r="C309" s="194"/>
      <c r="D309" s="193"/>
      <c r="E309" s="193"/>
      <c r="F309" s="193"/>
      <c r="G309" s="193"/>
      <c r="H309" s="193"/>
      <c r="I309" s="195"/>
      <c r="J309" s="118"/>
      <c r="K309" s="118"/>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ht="28.5" customHeight="1" x14ac:dyDescent="0.2">
      <c r="A310" s="292"/>
      <c r="B310" s="265" t="s">
        <v>238</v>
      </c>
      <c r="C310" s="265"/>
      <c r="D310" s="265"/>
      <c r="E310" s="265"/>
      <c r="F310" s="265"/>
      <c r="G310" s="265"/>
      <c r="H310" s="265"/>
      <c r="I310" s="265"/>
    </row>
    <row r="311" spans="1:36" ht="16.149999999999999" customHeight="1" x14ac:dyDescent="0.2">
      <c r="A311" s="292"/>
      <c r="B311" s="299" t="s">
        <v>99</v>
      </c>
      <c r="C311" s="94" t="s">
        <v>103</v>
      </c>
      <c r="D311" s="99"/>
      <c r="E311" s="99"/>
      <c r="F311" s="96">
        <f>D311+E311</f>
        <v>0</v>
      </c>
      <c r="G311" s="97" t="e">
        <f>D311/F311</f>
        <v>#DIV/0!</v>
      </c>
      <c r="H311" s="97" t="e">
        <f>E311/F311</f>
        <v>#DIV/0!</v>
      </c>
      <c r="I311" s="98" t="e">
        <f t="shared" ref="I311:I313" si="166">G311+H311</f>
        <v>#DIV/0!</v>
      </c>
    </row>
    <row r="312" spans="1:36" ht="16.149999999999999" customHeight="1" x14ac:dyDescent="0.2">
      <c r="A312" s="292"/>
      <c r="B312" s="299"/>
      <c r="C312" s="94" t="s">
        <v>81</v>
      </c>
      <c r="D312" s="99"/>
      <c r="E312" s="99"/>
      <c r="F312" s="96">
        <f>D312+E312</f>
        <v>0</v>
      </c>
      <c r="G312" s="97" t="e">
        <f>D312/F312</f>
        <v>#DIV/0!</v>
      </c>
      <c r="H312" s="97" t="e">
        <f>E312/F312</f>
        <v>#DIV/0!</v>
      </c>
      <c r="I312" s="98" t="e">
        <f t="shared" si="166"/>
        <v>#DIV/0!</v>
      </c>
    </row>
    <row r="313" spans="1:36" ht="16.149999999999999" customHeight="1" x14ac:dyDescent="0.2">
      <c r="A313" s="292"/>
      <c r="B313" s="299"/>
      <c r="C313" s="143" t="s">
        <v>76</v>
      </c>
      <c r="D313" s="99"/>
      <c r="E313" s="99"/>
      <c r="F313" s="96">
        <f>D313+E313</f>
        <v>0</v>
      </c>
      <c r="G313" s="97" t="e">
        <f>D313/F313</f>
        <v>#DIV/0!</v>
      </c>
      <c r="H313" s="97" t="e">
        <f>E313/F313</f>
        <v>#DIV/0!</v>
      </c>
      <c r="I313" s="98" t="e">
        <f t="shared" si="166"/>
        <v>#DIV/0!</v>
      </c>
    </row>
    <row r="314" spans="1:36" s="39" customFormat="1" ht="3" customHeight="1" x14ac:dyDescent="0.2">
      <c r="A314" s="292"/>
      <c r="B314" s="193"/>
      <c r="C314" s="194"/>
      <c r="D314" s="193"/>
      <c r="E314" s="193"/>
      <c r="F314" s="193"/>
      <c r="G314" s="193"/>
      <c r="H314" s="193"/>
      <c r="I314" s="195"/>
      <c r="J314" s="118"/>
      <c r="K314" s="118"/>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ht="28.5" customHeight="1" x14ac:dyDescent="0.2">
      <c r="A315" s="292"/>
      <c r="B315" s="265" t="s">
        <v>239</v>
      </c>
      <c r="C315" s="265"/>
      <c r="D315" s="265"/>
      <c r="E315" s="265"/>
      <c r="F315" s="265"/>
      <c r="G315" s="265"/>
      <c r="H315" s="265"/>
      <c r="I315" s="265"/>
    </row>
    <row r="316" spans="1:36" ht="16.149999999999999" customHeight="1" x14ac:dyDescent="0.2">
      <c r="A316" s="292"/>
      <c r="B316" s="299" t="s">
        <v>79</v>
      </c>
      <c r="C316" s="94" t="s">
        <v>103</v>
      </c>
      <c r="D316" s="99"/>
      <c r="E316" s="99"/>
      <c r="F316" s="96">
        <f>D316+E316</f>
        <v>0</v>
      </c>
      <c r="G316" s="97" t="e">
        <f>D316/F316</f>
        <v>#DIV/0!</v>
      </c>
      <c r="H316" s="97" t="e">
        <f>E316/F316</f>
        <v>#DIV/0!</v>
      </c>
      <c r="I316" s="98" t="e">
        <f t="shared" ref="I316:I318" si="167">G316+H316</f>
        <v>#DIV/0!</v>
      </c>
    </row>
    <row r="317" spans="1:36" ht="16.149999999999999" customHeight="1" x14ac:dyDescent="0.2">
      <c r="A317" s="292"/>
      <c r="B317" s="299"/>
      <c r="C317" s="94" t="s">
        <v>81</v>
      </c>
      <c r="D317" s="99"/>
      <c r="E317" s="99"/>
      <c r="F317" s="96">
        <f>D317+E317</f>
        <v>0</v>
      </c>
      <c r="G317" s="97" t="e">
        <f>D317/F317</f>
        <v>#DIV/0!</v>
      </c>
      <c r="H317" s="97" t="e">
        <f>E317/F317</f>
        <v>#DIV/0!</v>
      </c>
      <c r="I317" s="98" t="e">
        <f t="shared" si="167"/>
        <v>#DIV/0!</v>
      </c>
    </row>
    <row r="318" spans="1:36" ht="16.149999999999999" customHeight="1" x14ac:dyDescent="0.2">
      <c r="A318" s="293"/>
      <c r="B318" s="299"/>
      <c r="C318" s="143" t="s">
        <v>76</v>
      </c>
      <c r="D318" s="99"/>
      <c r="E318" s="99"/>
      <c r="F318" s="96">
        <f>D318+E318</f>
        <v>0</v>
      </c>
      <c r="G318" s="97" t="e">
        <f>D318/F318</f>
        <v>#DIV/0!</v>
      </c>
      <c r="H318" s="97" t="e">
        <f>E318/F318</f>
        <v>#DIV/0!</v>
      </c>
      <c r="I318" s="98" t="e">
        <f t="shared" si="167"/>
        <v>#DIV/0!</v>
      </c>
    </row>
    <row r="319" spans="1:36" s="39" customFormat="1" ht="2.25" customHeight="1" x14ac:dyDescent="0.2">
      <c r="A319" s="191"/>
      <c r="B319" s="193"/>
      <c r="C319" s="194"/>
      <c r="D319" s="193"/>
      <c r="E319" s="193"/>
      <c r="F319" s="193"/>
      <c r="G319" s="193"/>
      <c r="H319" s="193"/>
      <c r="I319" s="195"/>
      <c r="J319" s="118"/>
      <c r="K319" s="118"/>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ht="28.5" customHeight="1" x14ac:dyDescent="0.2">
      <c r="A320" s="294" t="s">
        <v>241</v>
      </c>
      <c r="B320" s="265" t="s">
        <v>240</v>
      </c>
      <c r="C320" s="265"/>
      <c r="D320" s="265"/>
      <c r="E320" s="265"/>
      <c r="F320" s="265"/>
      <c r="G320" s="265"/>
      <c r="H320" s="265"/>
      <c r="I320" s="265"/>
    </row>
    <row r="321" spans="1:36" ht="16.149999999999999" customHeight="1" x14ac:dyDescent="0.2">
      <c r="A321" s="294"/>
      <c r="B321" s="269" t="s">
        <v>164</v>
      </c>
      <c r="C321" s="143" t="s">
        <v>231</v>
      </c>
      <c r="D321" s="99"/>
      <c r="E321" s="99"/>
      <c r="F321" s="96">
        <f>D321+E321</f>
        <v>0</v>
      </c>
      <c r="G321" s="97" t="e">
        <f>D321/F321</f>
        <v>#DIV/0!</v>
      </c>
      <c r="H321" s="97" t="e">
        <f>E321/F321</f>
        <v>#DIV/0!</v>
      </c>
      <c r="I321" s="98" t="e">
        <f t="shared" ref="I321" si="168">G321+H321</f>
        <v>#DIV/0!</v>
      </c>
    </row>
    <row r="322" spans="1:36" ht="16.149999999999999" customHeight="1" x14ac:dyDescent="0.2">
      <c r="A322" s="294"/>
      <c r="B322" s="277"/>
      <c r="C322" s="94" t="s">
        <v>81</v>
      </c>
      <c r="D322" s="99"/>
      <c r="E322" s="99"/>
      <c r="F322" s="96">
        <f>D322+E322</f>
        <v>0</v>
      </c>
      <c r="G322" s="97" t="e">
        <f>D322/F322</f>
        <v>#DIV/0!</v>
      </c>
      <c r="H322" s="97" t="e">
        <f>E322/F322</f>
        <v>#DIV/0!</v>
      </c>
      <c r="I322" s="98" t="e">
        <f t="shared" ref="I322" si="169">G322+H322</f>
        <v>#DIV/0!</v>
      </c>
    </row>
    <row r="323" spans="1:36" ht="4.1500000000000004" customHeight="1" x14ac:dyDescent="0.2">
      <c r="A323" s="294"/>
      <c r="B323" s="277"/>
      <c r="C323" s="194"/>
      <c r="D323" s="99"/>
      <c r="E323" s="99"/>
      <c r="F323" s="96"/>
      <c r="G323" s="97"/>
      <c r="H323" s="97"/>
      <c r="I323" s="98"/>
    </row>
    <row r="324" spans="1:36" ht="16.149999999999999" customHeight="1" x14ac:dyDescent="0.2">
      <c r="A324" s="294"/>
      <c r="B324" s="277"/>
      <c r="C324" s="94" t="s">
        <v>95</v>
      </c>
      <c r="D324" s="99"/>
      <c r="E324" s="99"/>
      <c r="F324" s="96">
        <f t="shared" ref="F324:F325" si="170">D324+E324</f>
        <v>0</v>
      </c>
      <c r="G324" s="97" t="e">
        <f t="shared" ref="G324:G325" si="171">D324/F324</f>
        <v>#DIV/0!</v>
      </c>
      <c r="H324" s="97" t="e">
        <f t="shared" ref="H324:H325" si="172">E324/F324</f>
        <v>#DIV/0!</v>
      </c>
      <c r="I324" s="98" t="e">
        <f t="shared" ref="I324:I325" si="173">G324+H324</f>
        <v>#DIV/0!</v>
      </c>
    </row>
    <row r="325" spans="1:36" ht="16.149999999999999" customHeight="1" x14ac:dyDescent="0.2">
      <c r="A325" s="294"/>
      <c r="B325" s="277"/>
      <c r="C325" s="94" t="s">
        <v>94</v>
      </c>
      <c r="D325" s="99"/>
      <c r="E325" s="99"/>
      <c r="F325" s="96">
        <f t="shared" si="170"/>
        <v>0</v>
      </c>
      <c r="G325" s="97" t="e">
        <f t="shared" si="171"/>
        <v>#DIV/0!</v>
      </c>
      <c r="H325" s="97" t="e">
        <f t="shared" si="172"/>
        <v>#DIV/0!</v>
      </c>
      <c r="I325" s="98" t="e">
        <f t="shared" si="173"/>
        <v>#DIV/0!</v>
      </c>
    </row>
    <row r="326" spans="1:36" ht="16.149999999999999" customHeight="1" x14ac:dyDescent="0.2">
      <c r="A326" s="294"/>
      <c r="B326" s="277"/>
      <c r="C326" s="94" t="s">
        <v>97</v>
      </c>
      <c r="D326" s="99"/>
      <c r="E326" s="99"/>
      <c r="F326" s="96">
        <f>D326+E326</f>
        <v>0</v>
      </c>
      <c r="G326" s="97" t="e">
        <f>D326/F326</f>
        <v>#DIV/0!</v>
      </c>
      <c r="H326" s="97" t="e">
        <f>E326/F326</f>
        <v>#DIV/0!</v>
      </c>
      <c r="I326" s="98" t="e">
        <f t="shared" ref="I326:I327" si="174">G326+H326</f>
        <v>#DIV/0!</v>
      </c>
    </row>
    <row r="327" spans="1:36" ht="16.149999999999999" customHeight="1" x14ac:dyDescent="0.2">
      <c r="A327" s="294"/>
      <c r="B327" s="277"/>
      <c r="C327" s="94" t="s">
        <v>96</v>
      </c>
      <c r="D327" s="99"/>
      <c r="E327" s="99"/>
      <c r="F327" s="96">
        <f>D327+E327</f>
        <v>0</v>
      </c>
      <c r="G327" s="97" t="e">
        <f>D327/F327</f>
        <v>#DIV/0!</v>
      </c>
      <c r="H327" s="97" t="e">
        <f>E327/F327</f>
        <v>#DIV/0!</v>
      </c>
      <c r="I327" s="98" t="e">
        <f t="shared" si="174"/>
        <v>#DIV/0!</v>
      </c>
    </row>
    <row r="328" spans="1:36" ht="16.149999999999999" customHeight="1" x14ac:dyDescent="0.2">
      <c r="A328" s="294"/>
      <c r="B328" s="276"/>
      <c r="C328" s="94" t="s">
        <v>98</v>
      </c>
      <c r="D328" s="99"/>
      <c r="E328" s="99"/>
      <c r="F328" s="96">
        <f>D328+E328</f>
        <v>0</v>
      </c>
      <c r="G328" s="97" t="e">
        <f>D328/F328</f>
        <v>#DIV/0!</v>
      </c>
      <c r="H328" s="97" t="e">
        <f>E328/F328</f>
        <v>#DIV/0!</v>
      </c>
      <c r="I328" s="98" t="e">
        <f t="shared" ref="I328" si="175">G328+H328</f>
        <v>#DIV/0!</v>
      </c>
    </row>
    <row r="329" spans="1:36" s="39" customFormat="1" ht="2.25" customHeight="1" x14ac:dyDescent="0.2">
      <c r="A329" s="294"/>
      <c r="B329" s="193"/>
      <c r="C329" s="99" t="s">
        <v>98</v>
      </c>
      <c r="D329" s="193"/>
      <c r="E329" s="193"/>
      <c r="F329" s="193"/>
      <c r="G329" s="193"/>
      <c r="H329" s="193"/>
      <c r="I329" s="195"/>
      <c r="J329" s="118"/>
      <c r="K329" s="118"/>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ht="28.5" customHeight="1" x14ac:dyDescent="0.2">
      <c r="A330" s="291"/>
      <c r="B330" s="265" t="s">
        <v>242</v>
      </c>
      <c r="C330" s="265"/>
      <c r="D330" s="265"/>
      <c r="E330" s="265"/>
      <c r="F330" s="265"/>
      <c r="G330" s="265"/>
      <c r="H330" s="265"/>
      <c r="I330" s="265"/>
    </row>
    <row r="331" spans="1:36" ht="16.149999999999999" customHeight="1" x14ac:dyDescent="0.2">
      <c r="A331" s="292"/>
      <c r="B331" s="269" t="s">
        <v>164</v>
      </c>
      <c r="C331" s="143" t="s">
        <v>231</v>
      </c>
      <c r="D331" s="99"/>
      <c r="E331" s="99"/>
      <c r="F331" s="96">
        <f>D331+E331</f>
        <v>0</v>
      </c>
      <c r="G331" s="97" t="e">
        <f>D331/F331</f>
        <v>#DIV/0!</v>
      </c>
      <c r="H331" s="97" t="e">
        <f>E331/F331</f>
        <v>#DIV/0!</v>
      </c>
      <c r="I331" s="98" t="e">
        <f t="shared" ref="I331:I332" si="176">G331+H331</f>
        <v>#DIV/0!</v>
      </c>
    </row>
    <row r="332" spans="1:36" ht="16.149999999999999" customHeight="1" x14ac:dyDescent="0.2">
      <c r="A332" s="292"/>
      <c r="B332" s="277"/>
      <c r="C332" s="94" t="s">
        <v>81</v>
      </c>
      <c r="D332" s="99"/>
      <c r="E332" s="99"/>
      <c r="F332" s="96">
        <f>D332+E332</f>
        <v>0</v>
      </c>
      <c r="G332" s="97" t="e">
        <f>D332/F332</f>
        <v>#DIV/0!</v>
      </c>
      <c r="H332" s="97" t="e">
        <f>E332/F332</f>
        <v>#DIV/0!</v>
      </c>
      <c r="I332" s="98" t="e">
        <f t="shared" si="176"/>
        <v>#DIV/0!</v>
      </c>
    </row>
    <row r="333" spans="1:36" ht="3" customHeight="1" x14ac:dyDescent="0.2">
      <c r="A333" s="292"/>
      <c r="B333" s="277"/>
      <c r="C333" s="194"/>
      <c r="D333" s="99"/>
      <c r="E333" s="99"/>
      <c r="F333" s="96"/>
      <c r="G333" s="97"/>
      <c r="H333" s="97"/>
      <c r="I333" s="98"/>
    </row>
    <row r="334" spans="1:36" s="39" customFormat="1" ht="15" customHeight="1" x14ac:dyDescent="0.2">
      <c r="A334" s="292"/>
      <c r="B334" s="277"/>
      <c r="C334" s="94" t="s">
        <v>95</v>
      </c>
      <c r="D334" s="99"/>
      <c r="E334" s="99"/>
      <c r="F334" s="96">
        <f t="shared" ref="F334:F335" si="177">D334+E334</f>
        <v>0</v>
      </c>
      <c r="G334" s="97" t="e">
        <f t="shared" ref="G334:G335" si="178">D334/F334</f>
        <v>#DIV/0!</v>
      </c>
      <c r="H334" s="97" t="e">
        <f t="shared" ref="H334:H335" si="179">E334/F334</f>
        <v>#DIV/0!</v>
      </c>
      <c r="I334" s="98" t="e">
        <f t="shared" ref="I334:I337" si="180">G334+H334</f>
        <v>#DIV/0!</v>
      </c>
      <c r="J334" s="118"/>
      <c r="K334" s="118"/>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ht="16.149999999999999" customHeight="1" x14ac:dyDescent="0.2">
      <c r="A335" s="292"/>
      <c r="B335" s="277"/>
      <c r="C335" s="94" t="s">
        <v>94</v>
      </c>
      <c r="D335" s="99"/>
      <c r="E335" s="99"/>
      <c r="F335" s="96">
        <f t="shared" si="177"/>
        <v>0</v>
      </c>
      <c r="G335" s="97" t="e">
        <f t="shared" si="178"/>
        <v>#DIV/0!</v>
      </c>
      <c r="H335" s="97" t="e">
        <f t="shared" si="179"/>
        <v>#DIV/0!</v>
      </c>
      <c r="I335" s="98" t="e">
        <f t="shared" si="180"/>
        <v>#DIV/0!</v>
      </c>
    </row>
    <row r="336" spans="1:36" ht="16.149999999999999" customHeight="1" x14ac:dyDescent="0.2">
      <c r="A336" s="292"/>
      <c r="B336" s="277"/>
      <c r="C336" s="94" t="s">
        <v>97</v>
      </c>
      <c r="D336" s="99"/>
      <c r="E336" s="99"/>
      <c r="F336" s="96">
        <f>D336+E336</f>
        <v>0</v>
      </c>
      <c r="G336" s="97" t="e">
        <f>D336/F336</f>
        <v>#DIV/0!</v>
      </c>
      <c r="H336" s="97" t="e">
        <f>E336/F336</f>
        <v>#DIV/0!</v>
      </c>
      <c r="I336" s="98" t="e">
        <f t="shared" si="180"/>
        <v>#DIV/0!</v>
      </c>
    </row>
    <row r="337" spans="1:36" ht="16.149999999999999" customHeight="1" x14ac:dyDescent="0.2">
      <c r="A337" s="292"/>
      <c r="B337" s="277"/>
      <c r="C337" s="94" t="s">
        <v>96</v>
      </c>
      <c r="D337" s="99"/>
      <c r="E337" s="99"/>
      <c r="F337" s="96">
        <f>D337+E337</f>
        <v>0</v>
      </c>
      <c r="G337" s="97" t="e">
        <f>D337/F337</f>
        <v>#DIV/0!</v>
      </c>
      <c r="H337" s="97" t="e">
        <f>E337/F337</f>
        <v>#DIV/0!</v>
      </c>
      <c r="I337" s="98" t="e">
        <f t="shared" si="180"/>
        <v>#DIV/0!</v>
      </c>
    </row>
    <row r="338" spans="1:36" ht="16.149999999999999" customHeight="1" x14ac:dyDescent="0.2">
      <c r="A338" s="293"/>
      <c r="B338" s="276"/>
      <c r="C338" s="94" t="s">
        <v>98</v>
      </c>
      <c r="D338" s="99"/>
      <c r="E338" s="99"/>
      <c r="F338" s="96">
        <f>D338+E338</f>
        <v>0</v>
      </c>
      <c r="G338" s="97" t="e">
        <f>D338/F338</f>
        <v>#DIV/0!</v>
      </c>
      <c r="H338" s="97" t="e">
        <f>E338/F338</f>
        <v>#DIV/0!</v>
      </c>
      <c r="I338" s="98" t="e">
        <f t="shared" ref="I338" si="181">G338+H338</f>
        <v>#DIV/0!</v>
      </c>
    </row>
    <row r="339" spans="1:36" ht="28.5" customHeight="1" x14ac:dyDescent="0.2">
      <c r="A339" s="298"/>
      <c r="B339" s="265" t="s">
        <v>246</v>
      </c>
      <c r="C339" s="265"/>
      <c r="D339" s="265"/>
      <c r="E339" s="265"/>
      <c r="F339" s="265"/>
      <c r="G339" s="265"/>
      <c r="H339" s="265"/>
      <c r="I339" s="265"/>
    </row>
    <row r="340" spans="1:36" ht="16.149999999999999" customHeight="1" x14ac:dyDescent="0.2">
      <c r="A340" s="298"/>
      <c r="B340" s="196" t="s">
        <v>164</v>
      </c>
      <c r="C340" s="179" t="s">
        <v>100</v>
      </c>
      <c r="D340" s="99"/>
      <c r="E340" s="99"/>
      <c r="F340" s="96">
        <f>D340+E340</f>
        <v>0</v>
      </c>
      <c r="G340" s="97" t="e">
        <f>D340/F340</f>
        <v>#DIV/0!</v>
      </c>
      <c r="H340" s="97" t="e">
        <f>E340/F340</f>
        <v>#DIV/0!</v>
      </c>
      <c r="I340" s="98" t="e">
        <f t="shared" ref="I340" si="182">G340+H340</f>
        <v>#DIV/0!</v>
      </c>
    </row>
    <row r="341" spans="1:36" s="39" customFormat="1" ht="2.25" customHeight="1" x14ac:dyDescent="0.2">
      <c r="A341" s="191"/>
      <c r="B341" s="193"/>
      <c r="C341" s="194"/>
      <c r="D341" s="193"/>
      <c r="E341" s="193"/>
      <c r="F341" s="193"/>
      <c r="G341" s="193"/>
      <c r="H341" s="193"/>
      <c r="I341" s="195"/>
      <c r="J341" s="118"/>
      <c r="K341" s="118"/>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ht="28.5" customHeight="1" x14ac:dyDescent="0.2">
      <c r="A342" s="309"/>
      <c r="B342" s="265" t="s">
        <v>247</v>
      </c>
      <c r="C342" s="265"/>
      <c r="D342" s="265"/>
      <c r="E342" s="265"/>
      <c r="F342" s="265"/>
      <c r="G342" s="265"/>
      <c r="H342" s="265"/>
      <c r="I342" s="265"/>
    </row>
    <row r="343" spans="1:36" ht="16.149999999999999" customHeight="1" x14ac:dyDescent="0.2">
      <c r="A343" s="310"/>
      <c r="B343" s="173" t="s">
        <v>88</v>
      </c>
      <c r="C343" s="179" t="s">
        <v>89</v>
      </c>
      <c r="D343" s="99"/>
      <c r="E343" s="99"/>
      <c r="F343" s="96">
        <f>D343+E343</f>
        <v>0</v>
      </c>
      <c r="G343" s="97" t="e">
        <f>D343/F343</f>
        <v>#DIV/0!</v>
      </c>
      <c r="H343" s="97" t="e">
        <f>E343/F343</f>
        <v>#DIV/0!</v>
      </c>
      <c r="I343" s="98" t="e">
        <f t="shared" ref="I343" si="183">G343+H343</f>
        <v>#DIV/0!</v>
      </c>
    </row>
    <row r="344" spans="1:36" s="39" customFormat="1" ht="2.25" customHeight="1" x14ac:dyDescent="0.2">
      <c r="A344" s="310"/>
      <c r="B344" s="193"/>
      <c r="C344" s="194"/>
      <c r="D344" s="193"/>
      <c r="E344" s="193"/>
      <c r="F344" s="193"/>
      <c r="G344" s="193"/>
      <c r="H344" s="193"/>
      <c r="I344" s="195"/>
      <c r="J344" s="118"/>
      <c r="K344" s="118"/>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ht="28.5" customHeight="1" x14ac:dyDescent="0.2">
      <c r="A345" s="311"/>
      <c r="B345" s="265" t="s">
        <v>90</v>
      </c>
      <c r="C345" s="265"/>
      <c r="D345" s="265"/>
      <c r="E345" s="265"/>
      <c r="F345" s="265"/>
      <c r="G345" s="265"/>
      <c r="H345" s="265"/>
      <c r="I345" s="265"/>
    </row>
    <row r="346" spans="1:36" ht="16.149999999999999" customHeight="1" x14ac:dyDescent="0.2">
      <c r="A346" s="312" t="s">
        <v>306</v>
      </c>
      <c r="B346" s="305" t="s">
        <v>88</v>
      </c>
      <c r="C346" s="138" t="s">
        <v>21</v>
      </c>
      <c r="D346" s="96"/>
      <c r="E346" s="96"/>
      <c r="F346" s="99">
        <v>0</v>
      </c>
      <c r="G346" s="97"/>
      <c r="H346" s="97"/>
      <c r="I346" s="98"/>
    </row>
    <row r="347" spans="1:36" ht="16.149999999999999" customHeight="1" x14ac:dyDescent="0.2">
      <c r="A347" s="313"/>
      <c r="B347" s="306"/>
      <c r="C347" s="138" t="s">
        <v>22</v>
      </c>
      <c r="D347" s="96"/>
      <c r="E347" s="96"/>
      <c r="F347" s="99"/>
      <c r="G347" s="97"/>
      <c r="H347" s="97"/>
      <c r="I347" s="98"/>
    </row>
    <row r="348" spans="1:36" ht="16.149999999999999" customHeight="1" x14ac:dyDescent="0.2">
      <c r="A348" s="314"/>
      <c r="B348" s="307"/>
      <c r="C348" s="138" t="s">
        <v>23</v>
      </c>
      <c r="D348" s="96"/>
      <c r="E348" s="96"/>
      <c r="F348" s="99"/>
      <c r="G348" s="97"/>
      <c r="H348" s="97"/>
      <c r="I348" s="98"/>
    </row>
    <row r="349" spans="1:36" s="106" customFormat="1" ht="24" customHeight="1" x14ac:dyDescent="0.25">
      <c r="A349" s="295" t="s">
        <v>254</v>
      </c>
      <c r="B349" s="296"/>
      <c r="C349" s="296"/>
      <c r="D349" s="296"/>
      <c r="E349" s="296"/>
      <c r="F349" s="296"/>
      <c r="G349" s="296"/>
      <c r="H349" s="296"/>
      <c r="I349" s="297"/>
      <c r="J349" s="136"/>
      <c r="K349" s="136"/>
    </row>
    <row r="350" spans="1:36" ht="28.5" customHeight="1" x14ac:dyDescent="0.2">
      <c r="A350" s="309"/>
      <c r="B350" s="265" t="s">
        <v>244</v>
      </c>
      <c r="C350" s="265"/>
      <c r="D350" s="265"/>
      <c r="E350" s="265"/>
      <c r="F350" s="265"/>
      <c r="G350" s="265"/>
      <c r="H350" s="265"/>
      <c r="I350" s="265"/>
    </row>
    <row r="351" spans="1:36" ht="16.149999999999999" customHeight="1" x14ac:dyDescent="0.2">
      <c r="A351" s="310"/>
      <c r="B351" s="278" t="s">
        <v>244</v>
      </c>
      <c r="C351" s="179" t="s">
        <v>245</v>
      </c>
      <c r="D351" s="99"/>
      <c r="E351" s="99"/>
      <c r="F351" s="96">
        <f>D351+E351</f>
        <v>0</v>
      </c>
      <c r="G351" s="97" t="e">
        <f>D351/F351</f>
        <v>#DIV/0!</v>
      </c>
      <c r="H351" s="97" t="e">
        <f>E351/F351</f>
        <v>#DIV/0!</v>
      </c>
      <c r="I351" s="98" t="e">
        <f t="shared" ref="I351" si="184">G351+H351</f>
        <v>#DIV/0!</v>
      </c>
    </row>
    <row r="352" spans="1:36" s="39" customFormat="1" ht="2.25" customHeight="1" x14ac:dyDescent="0.2">
      <c r="A352" s="310"/>
      <c r="B352" s="279"/>
      <c r="C352" s="194"/>
      <c r="D352" s="193"/>
      <c r="E352" s="193"/>
      <c r="F352" s="193"/>
      <c r="G352" s="193"/>
      <c r="H352" s="193"/>
      <c r="I352" s="195"/>
      <c r="J352" s="118"/>
      <c r="K352" s="118"/>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39" customFormat="1" ht="16.899999999999999" customHeight="1" x14ac:dyDescent="0.2">
      <c r="A353" s="310"/>
      <c r="B353" s="279"/>
      <c r="C353" s="143" t="s">
        <v>231</v>
      </c>
      <c r="D353" s="99"/>
      <c r="E353" s="99"/>
      <c r="F353" s="96">
        <f>D353+E353</f>
        <v>0</v>
      </c>
      <c r="G353" s="97" t="e">
        <f>D353/F353</f>
        <v>#DIV/0!</v>
      </c>
      <c r="H353" s="97" t="e">
        <f>E353/F353</f>
        <v>#DIV/0!</v>
      </c>
      <c r="I353" s="98" t="e">
        <f t="shared" ref="I353:I354" si="185">G353+H353</f>
        <v>#DIV/0!</v>
      </c>
      <c r="J353" s="118"/>
      <c r="K353" s="118"/>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39" customFormat="1" ht="16.899999999999999" customHeight="1" x14ac:dyDescent="0.2">
      <c r="A354" s="310"/>
      <c r="B354" s="279"/>
      <c r="C354" s="94" t="s">
        <v>81</v>
      </c>
      <c r="D354" s="99"/>
      <c r="E354" s="99"/>
      <c r="F354" s="96">
        <f>D354+E354</f>
        <v>0</v>
      </c>
      <c r="G354" s="97" t="e">
        <f>D354/F354</f>
        <v>#DIV/0!</v>
      </c>
      <c r="H354" s="97" t="e">
        <f>E354/F354</f>
        <v>#DIV/0!</v>
      </c>
      <c r="I354" s="98" t="e">
        <f t="shared" si="185"/>
        <v>#DIV/0!</v>
      </c>
      <c r="J354" s="118"/>
      <c r="K354" s="118"/>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39" customFormat="1" ht="4.1500000000000004" customHeight="1" x14ac:dyDescent="0.2">
      <c r="A355" s="310"/>
      <c r="B355" s="279"/>
      <c r="C355" s="194"/>
      <c r="D355" s="99"/>
      <c r="E355" s="99"/>
      <c r="F355" s="96"/>
      <c r="G355" s="97"/>
      <c r="H355" s="97"/>
      <c r="I355" s="98"/>
      <c r="J355" s="118"/>
      <c r="K355" s="118"/>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39" customFormat="1" ht="16.899999999999999" customHeight="1" x14ac:dyDescent="0.2">
      <c r="A356" s="310"/>
      <c r="B356" s="279"/>
      <c r="C356" s="94" t="s">
        <v>95</v>
      </c>
      <c r="D356" s="99"/>
      <c r="E356" s="99"/>
      <c r="F356" s="96">
        <f t="shared" ref="F356:F357" si="186">D356+E356</f>
        <v>0</v>
      </c>
      <c r="G356" s="97" t="e">
        <f t="shared" ref="G356:G357" si="187">D356/F356</f>
        <v>#DIV/0!</v>
      </c>
      <c r="H356" s="97" t="e">
        <f t="shared" ref="H356:H357" si="188">E356/F356</f>
        <v>#DIV/0!</v>
      </c>
      <c r="I356" s="98" t="e">
        <f t="shared" ref="I356:I359" si="189">G356+H356</f>
        <v>#DIV/0!</v>
      </c>
      <c r="J356" s="118"/>
      <c r="K356" s="118"/>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39" customFormat="1" ht="16.899999999999999" customHeight="1" x14ac:dyDescent="0.2">
      <c r="A357" s="310"/>
      <c r="B357" s="279"/>
      <c r="C357" s="94" t="s">
        <v>94</v>
      </c>
      <c r="D357" s="99"/>
      <c r="E357" s="99"/>
      <c r="F357" s="96">
        <f t="shared" si="186"/>
        <v>0</v>
      </c>
      <c r="G357" s="97" t="e">
        <f t="shared" si="187"/>
        <v>#DIV/0!</v>
      </c>
      <c r="H357" s="97" t="e">
        <f t="shared" si="188"/>
        <v>#DIV/0!</v>
      </c>
      <c r="I357" s="98" t="e">
        <f t="shared" si="189"/>
        <v>#DIV/0!</v>
      </c>
      <c r="J357" s="118"/>
      <c r="K357" s="118"/>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39" customFormat="1" ht="16.899999999999999" customHeight="1" x14ac:dyDescent="0.2">
      <c r="A358" s="310"/>
      <c r="B358" s="279"/>
      <c r="C358" s="94" t="s">
        <v>97</v>
      </c>
      <c r="D358" s="99"/>
      <c r="E358" s="99"/>
      <c r="F358" s="96">
        <f>D358+E358</f>
        <v>0</v>
      </c>
      <c r="G358" s="97" t="e">
        <f>D358/F358</f>
        <v>#DIV/0!</v>
      </c>
      <c r="H358" s="97" t="e">
        <f>E358/F358</f>
        <v>#DIV/0!</v>
      </c>
      <c r="I358" s="98" t="e">
        <f t="shared" si="189"/>
        <v>#DIV/0!</v>
      </c>
      <c r="J358" s="118"/>
      <c r="K358" s="118"/>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39" customFormat="1" ht="16.899999999999999" customHeight="1" x14ac:dyDescent="0.2">
      <c r="A359" s="310"/>
      <c r="B359" s="279"/>
      <c r="C359" s="94" t="s">
        <v>96</v>
      </c>
      <c r="D359" s="99"/>
      <c r="E359" s="99"/>
      <c r="F359" s="96">
        <f>D359+E359</f>
        <v>0</v>
      </c>
      <c r="G359" s="97" t="e">
        <f>D359/F359</f>
        <v>#DIV/0!</v>
      </c>
      <c r="H359" s="97" t="e">
        <f>E359/F359</f>
        <v>#DIV/0!</v>
      </c>
      <c r="I359" s="98" t="e">
        <f t="shared" si="189"/>
        <v>#DIV/0!</v>
      </c>
      <c r="J359" s="118"/>
      <c r="K359" s="118"/>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39" customFormat="1" ht="16.899999999999999" customHeight="1" x14ac:dyDescent="0.2">
      <c r="A360" s="310"/>
      <c r="B360" s="279"/>
      <c r="C360" s="94" t="s">
        <v>98</v>
      </c>
      <c r="D360" s="99"/>
      <c r="E360" s="99"/>
      <c r="F360" s="96">
        <f>D360+E360</f>
        <v>0</v>
      </c>
      <c r="G360" s="97" t="e">
        <f>D360/F360</f>
        <v>#DIV/0!</v>
      </c>
      <c r="H360" s="97" t="e">
        <f>E360/F360</f>
        <v>#DIV/0!</v>
      </c>
      <c r="I360" s="98" t="e">
        <f t="shared" ref="I360" si="190">G360+H360</f>
        <v>#DIV/0!</v>
      </c>
      <c r="J360" s="118"/>
      <c r="K360" s="118"/>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39" customFormat="1" ht="4.1500000000000004" customHeight="1" x14ac:dyDescent="0.2">
      <c r="A361" s="310"/>
      <c r="B361" s="279"/>
      <c r="C361" s="194"/>
      <c r="D361" s="99"/>
      <c r="E361" s="99"/>
      <c r="F361" s="96"/>
      <c r="G361" s="97"/>
      <c r="H361" s="97"/>
      <c r="I361" s="98"/>
      <c r="J361" s="118"/>
      <c r="K361" s="118"/>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ht="16.149999999999999" customHeight="1" x14ac:dyDescent="0.2">
      <c r="A362" s="310"/>
      <c r="B362" s="279"/>
      <c r="C362" s="94" t="s">
        <v>26</v>
      </c>
      <c r="D362" s="99"/>
      <c r="E362" s="99"/>
      <c r="F362" s="96">
        <f t="shared" ref="F362:F364" si="191">D362+E362</f>
        <v>0</v>
      </c>
      <c r="G362" s="97" t="e">
        <f t="shared" ref="G362:G364" si="192">D362/F362</f>
        <v>#DIV/0!</v>
      </c>
      <c r="H362" s="97" t="e">
        <f t="shared" ref="H362:H364" si="193">E362/F362</f>
        <v>#DIV/0!</v>
      </c>
      <c r="I362" s="98" t="e">
        <f t="shared" ref="I362:I364" si="194">G362+H362</f>
        <v>#DIV/0!</v>
      </c>
    </row>
    <row r="363" spans="1:36" ht="16.149999999999999" customHeight="1" x14ac:dyDescent="0.2">
      <c r="A363" s="310"/>
      <c r="B363" s="279"/>
      <c r="C363" s="94" t="s">
        <v>27</v>
      </c>
      <c r="D363" s="99"/>
      <c r="E363" s="99"/>
      <c r="F363" s="96">
        <f t="shared" si="191"/>
        <v>0</v>
      </c>
      <c r="G363" s="97" t="e">
        <f t="shared" si="192"/>
        <v>#DIV/0!</v>
      </c>
      <c r="H363" s="97" t="e">
        <f t="shared" si="193"/>
        <v>#DIV/0!</v>
      </c>
      <c r="I363" s="98" t="e">
        <f t="shared" si="194"/>
        <v>#DIV/0!</v>
      </c>
    </row>
    <row r="364" spans="1:36" ht="16.149999999999999" customHeight="1" x14ac:dyDescent="0.2">
      <c r="A364" s="311"/>
      <c r="B364" s="280"/>
      <c r="C364" s="94" t="s">
        <v>28</v>
      </c>
      <c r="D364" s="99"/>
      <c r="E364" s="99"/>
      <c r="F364" s="96">
        <f t="shared" si="191"/>
        <v>0</v>
      </c>
      <c r="G364" s="97" t="e">
        <f t="shared" si="192"/>
        <v>#DIV/0!</v>
      </c>
      <c r="H364" s="97" t="e">
        <f t="shared" si="193"/>
        <v>#DIV/0!</v>
      </c>
      <c r="I364" s="98" t="e">
        <f t="shared" si="194"/>
        <v>#DIV/0!</v>
      </c>
    </row>
    <row r="365" spans="1:36" x14ac:dyDescent="0.2">
      <c r="D365" s="2"/>
      <c r="E365" s="2"/>
      <c r="F365" s="2"/>
      <c r="G365" s="2"/>
      <c r="H365" s="2"/>
      <c r="I365" s="197"/>
    </row>
    <row r="366" spans="1:36" x14ac:dyDescent="0.2">
      <c r="D366" s="2"/>
      <c r="E366" s="2"/>
      <c r="F366" s="2"/>
      <c r="G366" s="2"/>
      <c r="H366" s="2"/>
      <c r="I366" s="197"/>
    </row>
    <row r="367" spans="1:36" x14ac:dyDescent="0.2">
      <c r="D367" s="2"/>
      <c r="E367" s="2"/>
      <c r="F367" s="2"/>
      <c r="G367" s="2"/>
      <c r="H367" s="2"/>
      <c r="I367" s="197"/>
    </row>
    <row r="368" spans="1:36" x14ac:dyDescent="0.2">
      <c r="D368" s="2"/>
      <c r="E368" s="2"/>
      <c r="F368" s="2"/>
      <c r="G368" s="2"/>
      <c r="H368" s="2"/>
      <c r="I368" s="197"/>
    </row>
    <row r="369" spans="4:9" x14ac:dyDescent="0.2">
      <c r="D369" s="2"/>
      <c r="E369" s="2"/>
      <c r="F369" s="2"/>
      <c r="G369" s="2"/>
      <c r="H369" s="2"/>
      <c r="I369" s="197"/>
    </row>
    <row r="370" spans="4:9" x14ac:dyDescent="0.2">
      <c r="D370" s="2"/>
      <c r="E370" s="2"/>
      <c r="F370" s="2"/>
      <c r="G370" s="2"/>
      <c r="H370" s="2"/>
      <c r="I370" s="197"/>
    </row>
    <row r="371" spans="4:9" x14ac:dyDescent="0.2">
      <c r="D371" s="2"/>
      <c r="E371" s="2"/>
      <c r="F371" s="2"/>
      <c r="G371" s="2"/>
      <c r="H371" s="2"/>
      <c r="I371" s="197"/>
    </row>
    <row r="372" spans="4:9" x14ac:dyDescent="0.2">
      <c r="D372" s="2"/>
      <c r="E372" s="2"/>
      <c r="F372" s="2"/>
      <c r="G372" s="2"/>
      <c r="H372" s="2"/>
      <c r="I372" s="197"/>
    </row>
    <row r="373" spans="4:9" x14ac:dyDescent="0.2">
      <c r="D373" s="2"/>
      <c r="E373" s="2"/>
      <c r="F373" s="2"/>
      <c r="G373" s="2"/>
      <c r="H373" s="2"/>
      <c r="I373" s="197"/>
    </row>
    <row r="374" spans="4:9" x14ac:dyDescent="0.2">
      <c r="D374" s="2"/>
      <c r="E374" s="2"/>
      <c r="F374" s="2"/>
      <c r="G374" s="2"/>
      <c r="H374" s="2"/>
      <c r="I374" s="197"/>
    </row>
    <row r="375" spans="4:9" x14ac:dyDescent="0.2">
      <c r="D375" s="2"/>
      <c r="E375" s="2"/>
      <c r="F375" s="2"/>
      <c r="G375" s="2"/>
      <c r="H375" s="2"/>
      <c r="I375" s="197"/>
    </row>
    <row r="376" spans="4:9" x14ac:dyDescent="0.2">
      <c r="D376" s="2"/>
      <c r="E376" s="2"/>
      <c r="F376" s="2"/>
      <c r="G376" s="2"/>
      <c r="H376" s="2"/>
      <c r="I376" s="197"/>
    </row>
    <row r="377" spans="4:9" x14ac:dyDescent="0.2">
      <c r="D377" s="2"/>
      <c r="E377" s="2"/>
      <c r="F377" s="2"/>
      <c r="G377" s="2"/>
      <c r="H377" s="2"/>
      <c r="I377" s="197"/>
    </row>
    <row r="378" spans="4:9" x14ac:dyDescent="0.2">
      <c r="D378" s="2"/>
      <c r="E378" s="2"/>
      <c r="F378" s="2"/>
      <c r="G378" s="2"/>
      <c r="H378" s="2"/>
      <c r="I378" s="197"/>
    </row>
    <row r="379" spans="4:9" x14ac:dyDescent="0.2">
      <c r="D379" s="2"/>
      <c r="E379" s="2"/>
      <c r="F379" s="2"/>
      <c r="G379" s="2"/>
      <c r="H379" s="2"/>
      <c r="I379" s="197"/>
    </row>
    <row r="380" spans="4:9" x14ac:dyDescent="0.2">
      <c r="D380" s="2"/>
      <c r="E380" s="2"/>
      <c r="F380" s="2"/>
      <c r="G380" s="2"/>
      <c r="H380" s="2"/>
      <c r="I380" s="197"/>
    </row>
    <row r="381" spans="4:9" x14ac:dyDescent="0.2">
      <c r="D381" s="2"/>
      <c r="E381" s="2"/>
      <c r="F381" s="2"/>
      <c r="G381" s="2"/>
      <c r="H381" s="2"/>
      <c r="I381" s="197"/>
    </row>
    <row r="382" spans="4:9" x14ac:dyDescent="0.2">
      <c r="D382" s="2"/>
      <c r="E382" s="2"/>
      <c r="F382" s="2"/>
      <c r="G382" s="2"/>
      <c r="H382" s="2"/>
      <c r="I382" s="197"/>
    </row>
    <row r="383" spans="4:9" x14ac:dyDescent="0.2">
      <c r="D383" s="2"/>
      <c r="E383" s="2"/>
      <c r="F383" s="2"/>
      <c r="G383" s="2"/>
      <c r="H383" s="2"/>
      <c r="I383" s="197"/>
    </row>
    <row r="384" spans="4:9" x14ac:dyDescent="0.2">
      <c r="D384" s="2"/>
      <c r="E384" s="2"/>
      <c r="F384" s="2"/>
      <c r="G384" s="2"/>
      <c r="H384" s="2"/>
      <c r="I384" s="197"/>
    </row>
    <row r="385" spans="4:9" x14ac:dyDescent="0.2">
      <c r="D385" s="2"/>
      <c r="E385" s="2"/>
      <c r="F385" s="2"/>
      <c r="G385" s="2"/>
      <c r="H385" s="2"/>
      <c r="I385" s="197"/>
    </row>
    <row r="386" spans="4:9" x14ac:dyDescent="0.2">
      <c r="D386" s="2"/>
      <c r="E386" s="2"/>
      <c r="F386" s="2"/>
      <c r="G386" s="2"/>
      <c r="H386" s="2"/>
      <c r="I386" s="197"/>
    </row>
    <row r="387" spans="4:9" x14ac:dyDescent="0.2">
      <c r="D387" s="2"/>
      <c r="E387" s="2"/>
      <c r="F387" s="2"/>
      <c r="G387" s="2"/>
      <c r="H387" s="2"/>
      <c r="I387" s="197"/>
    </row>
    <row r="388" spans="4:9" x14ac:dyDescent="0.2">
      <c r="D388" s="2"/>
      <c r="E388" s="2"/>
      <c r="F388" s="2"/>
      <c r="G388" s="2"/>
      <c r="H388" s="2"/>
      <c r="I388" s="197"/>
    </row>
    <row r="389" spans="4:9" x14ac:dyDescent="0.2">
      <c r="D389" s="2"/>
      <c r="E389" s="2"/>
      <c r="F389" s="2"/>
      <c r="G389" s="2"/>
      <c r="H389" s="2"/>
      <c r="I389" s="197"/>
    </row>
    <row r="390" spans="4:9" x14ac:dyDescent="0.2">
      <c r="D390" s="2"/>
      <c r="E390" s="2"/>
      <c r="F390" s="2"/>
      <c r="G390" s="2"/>
      <c r="H390" s="2"/>
      <c r="I390" s="197"/>
    </row>
    <row r="391" spans="4:9" x14ac:dyDescent="0.2">
      <c r="D391" s="2"/>
      <c r="E391" s="2"/>
      <c r="F391" s="2"/>
      <c r="G391" s="2"/>
      <c r="H391" s="2"/>
      <c r="I391" s="197"/>
    </row>
    <row r="392" spans="4:9" x14ac:dyDescent="0.2">
      <c r="D392" s="2"/>
      <c r="E392" s="2"/>
      <c r="F392" s="2"/>
      <c r="G392" s="2"/>
      <c r="H392" s="2"/>
      <c r="I392" s="197"/>
    </row>
    <row r="393" spans="4:9" x14ac:dyDescent="0.2">
      <c r="D393" s="2"/>
      <c r="E393" s="2"/>
      <c r="F393" s="2"/>
      <c r="G393" s="2"/>
      <c r="H393" s="2"/>
      <c r="I393" s="197"/>
    </row>
    <row r="394" spans="4:9" x14ac:dyDescent="0.2">
      <c r="D394" s="2"/>
      <c r="E394" s="2"/>
      <c r="F394" s="2"/>
      <c r="G394" s="2"/>
      <c r="H394" s="2"/>
      <c r="I394" s="197"/>
    </row>
    <row r="395" spans="4:9" x14ac:dyDescent="0.2">
      <c r="D395" s="2"/>
      <c r="E395" s="2"/>
      <c r="F395" s="2"/>
      <c r="G395" s="2"/>
      <c r="H395" s="2"/>
      <c r="I395" s="197"/>
    </row>
    <row r="396" spans="4:9" x14ac:dyDescent="0.2">
      <c r="D396" s="2"/>
      <c r="E396" s="2"/>
      <c r="F396" s="2"/>
      <c r="G396" s="2"/>
      <c r="H396" s="2"/>
      <c r="I396" s="197"/>
    </row>
    <row r="397" spans="4:9" x14ac:dyDescent="0.2">
      <c r="D397" s="2"/>
      <c r="E397" s="2"/>
      <c r="F397" s="2"/>
      <c r="G397" s="2"/>
      <c r="H397" s="2"/>
      <c r="I397" s="197"/>
    </row>
    <row r="398" spans="4:9" x14ac:dyDescent="0.2">
      <c r="D398" s="2"/>
      <c r="E398" s="2"/>
      <c r="F398" s="2"/>
      <c r="G398" s="2"/>
      <c r="H398" s="2"/>
      <c r="I398" s="197"/>
    </row>
    <row r="399" spans="4:9" x14ac:dyDescent="0.2">
      <c r="D399" s="2"/>
      <c r="E399" s="2"/>
      <c r="F399" s="2"/>
      <c r="G399" s="2"/>
      <c r="H399" s="2"/>
      <c r="I399" s="197"/>
    </row>
    <row r="400" spans="4:9" x14ac:dyDescent="0.2">
      <c r="D400" s="2"/>
      <c r="E400" s="2"/>
      <c r="F400" s="2"/>
      <c r="G400" s="2"/>
      <c r="H400" s="2"/>
      <c r="I400" s="197"/>
    </row>
    <row r="401" spans="4:9" x14ac:dyDescent="0.2">
      <c r="D401" s="2"/>
      <c r="E401" s="2"/>
      <c r="F401" s="2"/>
      <c r="G401" s="2"/>
      <c r="H401" s="2"/>
      <c r="I401" s="197"/>
    </row>
    <row r="402" spans="4:9" x14ac:dyDescent="0.2">
      <c r="D402" s="2"/>
      <c r="E402" s="2"/>
      <c r="F402" s="2"/>
      <c r="G402" s="2"/>
      <c r="H402" s="2"/>
      <c r="I402" s="197"/>
    </row>
    <row r="403" spans="4:9" x14ac:dyDescent="0.2">
      <c r="D403" s="2"/>
      <c r="E403" s="2"/>
      <c r="F403" s="2"/>
      <c r="G403" s="2"/>
      <c r="H403" s="2"/>
      <c r="I403" s="197"/>
    </row>
    <row r="404" spans="4:9" x14ac:dyDescent="0.2">
      <c r="D404" s="2"/>
      <c r="E404" s="2"/>
      <c r="F404" s="2"/>
      <c r="G404" s="2"/>
      <c r="H404" s="2"/>
      <c r="I404" s="197"/>
    </row>
    <row r="405" spans="4:9" x14ac:dyDescent="0.2">
      <c r="D405" s="2"/>
      <c r="E405" s="2"/>
      <c r="F405" s="2"/>
      <c r="G405" s="2"/>
      <c r="H405" s="2"/>
      <c r="I405" s="197"/>
    </row>
    <row r="406" spans="4:9" x14ac:dyDescent="0.2">
      <c r="D406" s="2"/>
      <c r="E406" s="2"/>
      <c r="F406" s="2"/>
      <c r="G406" s="2"/>
      <c r="H406" s="2"/>
      <c r="I406" s="197"/>
    </row>
    <row r="407" spans="4:9" x14ac:dyDescent="0.2">
      <c r="D407" s="2"/>
      <c r="E407" s="2"/>
      <c r="F407" s="2"/>
      <c r="G407" s="2"/>
      <c r="H407" s="2"/>
      <c r="I407" s="197"/>
    </row>
    <row r="408" spans="4:9" x14ac:dyDescent="0.2">
      <c r="D408" s="2"/>
      <c r="E408" s="2"/>
      <c r="F408" s="2"/>
      <c r="G408" s="2"/>
      <c r="H408" s="2"/>
      <c r="I408" s="197"/>
    </row>
    <row r="409" spans="4:9" x14ac:dyDescent="0.2">
      <c r="D409" s="2"/>
      <c r="E409" s="2"/>
      <c r="F409" s="2"/>
      <c r="G409" s="2"/>
      <c r="H409" s="2"/>
      <c r="I409" s="197"/>
    </row>
    <row r="410" spans="4:9" x14ac:dyDescent="0.2">
      <c r="D410" s="2"/>
      <c r="E410" s="2"/>
      <c r="F410" s="2"/>
      <c r="G410" s="2"/>
      <c r="H410" s="2"/>
      <c r="I410" s="197"/>
    </row>
    <row r="411" spans="4:9" x14ac:dyDescent="0.2">
      <c r="D411" s="2"/>
      <c r="E411" s="2"/>
      <c r="F411" s="2"/>
      <c r="G411" s="2"/>
      <c r="H411" s="2"/>
      <c r="I411" s="197"/>
    </row>
    <row r="412" spans="4:9" x14ac:dyDescent="0.2">
      <c r="D412" s="2"/>
      <c r="E412" s="2"/>
      <c r="F412" s="2"/>
      <c r="G412" s="2"/>
      <c r="H412" s="2"/>
      <c r="I412" s="197"/>
    </row>
    <row r="413" spans="4:9" x14ac:dyDescent="0.2">
      <c r="D413" s="2"/>
      <c r="E413" s="2"/>
      <c r="F413" s="2"/>
      <c r="G413" s="2"/>
      <c r="H413" s="2"/>
      <c r="I413" s="197"/>
    </row>
    <row r="414" spans="4:9" x14ac:dyDescent="0.2">
      <c r="D414" s="2"/>
      <c r="E414" s="2"/>
      <c r="F414" s="2"/>
      <c r="G414" s="2"/>
      <c r="H414" s="2"/>
      <c r="I414" s="197"/>
    </row>
    <row r="415" spans="4:9" x14ac:dyDescent="0.2">
      <c r="D415" s="2"/>
      <c r="E415" s="2"/>
      <c r="F415" s="2"/>
      <c r="G415" s="2"/>
      <c r="H415" s="2"/>
      <c r="I415" s="197"/>
    </row>
    <row r="416" spans="4:9" x14ac:dyDescent="0.2">
      <c r="D416" s="2"/>
      <c r="E416" s="2"/>
      <c r="F416" s="2"/>
      <c r="G416" s="2"/>
      <c r="H416" s="2"/>
      <c r="I416" s="197"/>
    </row>
    <row r="417" spans="4:9" x14ac:dyDescent="0.2">
      <c r="D417" s="2"/>
      <c r="E417" s="2"/>
      <c r="F417" s="2"/>
      <c r="G417" s="2"/>
      <c r="H417" s="2"/>
      <c r="I417" s="197"/>
    </row>
    <row r="418" spans="4:9" x14ac:dyDescent="0.2">
      <c r="D418" s="2"/>
      <c r="E418" s="2"/>
      <c r="F418" s="2"/>
      <c r="G418" s="2"/>
      <c r="H418" s="2"/>
      <c r="I418" s="197"/>
    </row>
    <row r="419" spans="4:9" x14ac:dyDescent="0.2">
      <c r="D419" s="2"/>
      <c r="E419" s="2"/>
      <c r="F419" s="2"/>
      <c r="G419" s="2"/>
      <c r="H419" s="2"/>
      <c r="I419" s="197"/>
    </row>
    <row r="420" spans="4:9" x14ac:dyDescent="0.2">
      <c r="D420" s="2"/>
      <c r="E420" s="2"/>
      <c r="F420" s="2"/>
      <c r="G420" s="2"/>
      <c r="H420" s="2"/>
      <c r="I420" s="197"/>
    </row>
    <row r="421" spans="4:9" x14ac:dyDescent="0.2">
      <c r="D421" s="2"/>
      <c r="E421" s="2"/>
      <c r="F421" s="2"/>
      <c r="G421" s="2"/>
      <c r="H421" s="2"/>
      <c r="I421" s="197"/>
    </row>
    <row r="422" spans="4:9" x14ac:dyDescent="0.2">
      <c r="D422" s="2"/>
      <c r="E422" s="2"/>
      <c r="F422" s="2"/>
      <c r="G422" s="2"/>
      <c r="H422" s="2"/>
      <c r="I422" s="197"/>
    </row>
    <row r="423" spans="4:9" x14ac:dyDescent="0.2">
      <c r="D423" s="2"/>
      <c r="E423" s="2"/>
      <c r="F423" s="2"/>
      <c r="G423" s="2"/>
      <c r="H423" s="2"/>
      <c r="I423" s="197"/>
    </row>
    <row r="424" spans="4:9" x14ac:dyDescent="0.2">
      <c r="D424" s="2"/>
      <c r="E424" s="2"/>
      <c r="F424" s="2"/>
      <c r="G424" s="2"/>
      <c r="H424" s="2"/>
      <c r="I424" s="197"/>
    </row>
    <row r="425" spans="4:9" x14ac:dyDescent="0.2">
      <c r="D425" s="2"/>
      <c r="E425" s="2"/>
      <c r="F425" s="2"/>
      <c r="G425" s="2"/>
      <c r="H425" s="2"/>
      <c r="I425" s="197"/>
    </row>
    <row r="426" spans="4:9" x14ac:dyDescent="0.2">
      <c r="D426" s="2"/>
      <c r="E426" s="2"/>
      <c r="F426" s="2"/>
      <c r="G426" s="2"/>
      <c r="H426" s="2"/>
      <c r="I426" s="197"/>
    </row>
    <row r="427" spans="4:9" x14ac:dyDescent="0.2">
      <c r="D427" s="2"/>
      <c r="E427" s="2"/>
      <c r="F427" s="2"/>
      <c r="G427" s="2"/>
      <c r="H427" s="2"/>
      <c r="I427" s="197"/>
    </row>
    <row r="428" spans="4:9" x14ac:dyDescent="0.2">
      <c r="D428" s="2"/>
      <c r="E428" s="2"/>
      <c r="F428" s="2"/>
      <c r="G428" s="2"/>
      <c r="H428" s="2"/>
      <c r="I428" s="197"/>
    </row>
    <row r="429" spans="4:9" x14ac:dyDescent="0.2">
      <c r="D429" s="2"/>
      <c r="E429" s="2"/>
      <c r="F429" s="2"/>
      <c r="G429" s="2"/>
      <c r="H429" s="2"/>
      <c r="I429" s="197"/>
    </row>
    <row r="430" spans="4:9" x14ac:dyDescent="0.2">
      <c r="D430" s="2"/>
      <c r="E430" s="2"/>
      <c r="F430" s="2"/>
      <c r="G430" s="2"/>
      <c r="H430" s="2"/>
      <c r="I430" s="197"/>
    </row>
    <row r="431" spans="4:9" x14ac:dyDescent="0.2">
      <c r="D431" s="2"/>
      <c r="E431" s="2"/>
      <c r="F431" s="2"/>
      <c r="G431" s="2"/>
      <c r="H431" s="2"/>
      <c r="I431" s="197"/>
    </row>
    <row r="432" spans="4:9" x14ac:dyDescent="0.2">
      <c r="D432" s="2"/>
      <c r="E432" s="2"/>
      <c r="F432" s="2"/>
      <c r="G432" s="2"/>
      <c r="H432" s="2"/>
      <c r="I432" s="197"/>
    </row>
    <row r="433" spans="4:9" x14ac:dyDescent="0.2">
      <c r="D433" s="2"/>
      <c r="E433" s="2"/>
      <c r="F433" s="2"/>
      <c r="G433" s="2"/>
      <c r="H433" s="2"/>
      <c r="I433" s="197"/>
    </row>
    <row r="434" spans="4:9" x14ac:dyDescent="0.2">
      <c r="D434" s="2"/>
      <c r="E434" s="2"/>
      <c r="F434" s="2"/>
      <c r="G434" s="2"/>
      <c r="H434" s="2"/>
      <c r="I434" s="197"/>
    </row>
    <row r="435" spans="4:9" x14ac:dyDescent="0.2">
      <c r="D435" s="2"/>
      <c r="E435" s="2"/>
      <c r="F435" s="2"/>
      <c r="G435" s="2"/>
      <c r="H435" s="2"/>
      <c r="I435" s="197"/>
    </row>
    <row r="436" spans="4:9" x14ac:dyDescent="0.2">
      <c r="D436" s="2"/>
      <c r="E436" s="2"/>
      <c r="F436" s="2"/>
      <c r="G436" s="2"/>
      <c r="H436" s="2"/>
      <c r="I436" s="197"/>
    </row>
    <row r="437" spans="4:9" x14ac:dyDescent="0.2">
      <c r="D437" s="2"/>
      <c r="E437" s="2"/>
      <c r="F437" s="2"/>
      <c r="G437" s="2"/>
      <c r="H437" s="2"/>
      <c r="I437" s="197"/>
    </row>
    <row r="438" spans="4:9" x14ac:dyDescent="0.2">
      <c r="D438" s="2"/>
      <c r="E438" s="2"/>
      <c r="F438" s="2"/>
      <c r="G438" s="2"/>
      <c r="H438" s="2"/>
      <c r="I438" s="197"/>
    </row>
    <row r="439" spans="4:9" x14ac:dyDescent="0.2">
      <c r="D439" s="2"/>
      <c r="E439" s="2"/>
      <c r="F439" s="2"/>
      <c r="G439" s="2"/>
      <c r="H439" s="2"/>
      <c r="I439" s="197"/>
    </row>
    <row r="440" spans="4:9" x14ac:dyDescent="0.2">
      <c r="D440" s="2"/>
      <c r="E440" s="2"/>
      <c r="F440" s="2"/>
      <c r="G440" s="2"/>
      <c r="H440" s="2"/>
      <c r="I440" s="197"/>
    </row>
    <row r="441" spans="4:9" x14ac:dyDescent="0.2">
      <c r="D441" s="2"/>
      <c r="E441" s="2"/>
      <c r="F441" s="2"/>
      <c r="G441" s="2"/>
      <c r="H441" s="2"/>
      <c r="I441" s="197"/>
    </row>
    <row r="442" spans="4:9" x14ac:dyDescent="0.2">
      <c r="D442" s="2"/>
      <c r="E442" s="2"/>
      <c r="F442" s="2"/>
      <c r="G442" s="2"/>
      <c r="H442" s="2"/>
      <c r="I442" s="197"/>
    </row>
    <row r="443" spans="4:9" x14ac:dyDescent="0.2">
      <c r="D443" s="2"/>
      <c r="E443" s="2"/>
      <c r="F443" s="2"/>
      <c r="G443" s="2"/>
      <c r="H443" s="2"/>
      <c r="I443" s="197"/>
    </row>
    <row r="444" spans="4:9" x14ac:dyDescent="0.2">
      <c r="D444" s="2"/>
      <c r="E444" s="2"/>
      <c r="F444" s="2"/>
      <c r="G444" s="2"/>
      <c r="H444" s="2"/>
      <c r="I444" s="197"/>
    </row>
    <row r="445" spans="4:9" x14ac:dyDescent="0.2">
      <c r="D445" s="2"/>
      <c r="E445" s="2"/>
      <c r="F445" s="2"/>
      <c r="G445" s="2"/>
      <c r="H445" s="2"/>
      <c r="I445" s="197"/>
    </row>
    <row r="446" spans="4:9" x14ac:dyDescent="0.2">
      <c r="D446" s="2"/>
      <c r="E446" s="2"/>
      <c r="F446" s="2"/>
      <c r="G446" s="2"/>
      <c r="H446" s="2"/>
      <c r="I446" s="197"/>
    </row>
    <row r="447" spans="4:9" x14ac:dyDescent="0.2">
      <c r="D447" s="2"/>
      <c r="E447" s="2"/>
      <c r="F447" s="2"/>
      <c r="G447" s="2"/>
      <c r="H447" s="2"/>
      <c r="I447" s="197"/>
    </row>
    <row r="448" spans="4:9" x14ac:dyDescent="0.2">
      <c r="D448" s="2"/>
      <c r="E448" s="2"/>
      <c r="F448" s="2"/>
      <c r="G448" s="2"/>
      <c r="H448" s="2"/>
      <c r="I448" s="197"/>
    </row>
    <row r="449" spans="4:9" x14ac:dyDescent="0.2">
      <c r="D449" s="2"/>
      <c r="E449" s="2"/>
      <c r="F449" s="2"/>
      <c r="G449" s="2"/>
      <c r="H449" s="2"/>
      <c r="I449" s="197"/>
    </row>
    <row r="450" spans="4:9" x14ac:dyDescent="0.2">
      <c r="D450" s="2"/>
      <c r="E450" s="2"/>
      <c r="F450" s="2"/>
      <c r="G450" s="2"/>
      <c r="H450" s="2"/>
      <c r="I450" s="197"/>
    </row>
    <row r="451" spans="4:9" x14ac:dyDescent="0.2">
      <c r="D451" s="2"/>
      <c r="E451" s="2"/>
      <c r="F451" s="2"/>
      <c r="G451" s="2"/>
      <c r="H451" s="2"/>
      <c r="I451" s="197"/>
    </row>
    <row r="452" spans="4:9" x14ac:dyDescent="0.2">
      <c r="D452" s="2"/>
      <c r="E452" s="2"/>
      <c r="F452" s="2"/>
      <c r="G452" s="2"/>
      <c r="H452" s="2"/>
      <c r="I452" s="197"/>
    </row>
    <row r="453" spans="4:9" x14ac:dyDescent="0.2">
      <c r="D453" s="2"/>
      <c r="E453" s="2"/>
      <c r="F453" s="2"/>
      <c r="G453" s="2"/>
      <c r="H453" s="2"/>
      <c r="I453" s="197"/>
    </row>
    <row r="454" spans="4:9" x14ac:dyDescent="0.2">
      <c r="D454" s="2"/>
      <c r="E454" s="2"/>
      <c r="F454" s="2"/>
      <c r="G454" s="2"/>
      <c r="H454" s="2"/>
      <c r="I454" s="197"/>
    </row>
    <row r="455" spans="4:9" x14ac:dyDescent="0.2">
      <c r="D455" s="2"/>
      <c r="E455" s="2"/>
      <c r="F455" s="2"/>
      <c r="G455" s="2"/>
      <c r="H455" s="2"/>
      <c r="I455" s="197"/>
    </row>
    <row r="456" spans="4:9" x14ac:dyDescent="0.2">
      <c r="D456" s="2"/>
      <c r="E456" s="2"/>
      <c r="F456" s="2"/>
      <c r="G456" s="2"/>
      <c r="H456" s="2"/>
      <c r="I456" s="197"/>
    </row>
    <row r="457" spans="4:9" x14ac:dyDescent="0.2">
      <c r="D457" s="2"/>
      <c r="E457" s="2"/>
      <c r="F457" s="2"/>
      <c r="G457" s="2"/>
      <c r="H457" s="2"/>
      <c r="I457" s="197"/>
    </row>
    <row r="458" spans="4:9" x14ac:dyDescent="0.2">
      <c r="D458" s="2"/>
      <c r="E458" s="2"/>
      <c r="F458" s="2"/>
      <c r="G458" s="2"/>
      <c r="H458" s="2"/>
      <c r="I458" s="197"/>
    </row>
    <row r="459" spans="4:9" x14ac:dyDescent="0.2">
      <c r="D459" s="2"/>
      <c r="E459" s="2"/>
      <c r="F459" s="2"/>
      <c r="G459" s="2"/>
      <c r="H459" s="2"/>
      <c r="I459" s="197"/>
    </row>
    <row r="460" spans="4:9" x14ac:dyDescent="0.2">
      <c r="D460" s="2"/>
      <c r="E460" s="2"/>
      <c r="F460" s="2"/>
      <c r="G460" s="2"/>
      <c r="H460" s="2"/>
      <c r="I460" s="197"/>
    </row>
    <row r="461" spans="4:9" x14ac:dyDescent="0.2">
      <c r="D461" s="2"/>
      <c r="E461" s="2"/>
      <c r="F461" s="2"/>
      <c r="G461" s="2"/>
      <c r="H461" s="2"/>
      <c r="I461" s="197"/>
    </row>
    <row r="462" spans="4:9" x14ac:dyDescent="0.2">
      <c r="D462" s="2"/>
      <c r="E462" s="2"/>
      <c r="F462" s="2"/>
      <c r="G462" s="2"/>
      <c r="H462" s="2"/>
      <c r="I462" s="197"/>
    </row>
    <row r="463" spans="4:9" x14ac:dyDescent="0.2">
      <c r="D463" s="2"/>
      <c r="E463" s="2"/>
      <c r="F463" s="2"/>
      <c r="G463" s="2"/>
      <c r="H463" s="2"/>
      <c r="I463" s="197"/>
    </row>
    <row r="464" spans="4:9" x14ac:dyDescent="0.2">
      <c r="D464" s="2"/>
      <c r="E464" s="2"/>
      <c r="F464" s="2"/>
      <c r="G464" s="2"/>
      <c r="H464" s="2"/>
      <c r="I464" s="197"/>
    </row>
    <row r="465" spans="4:9" x14ac:dyDescent="0.2">
      <c r="D465" s="2"/>
      <c r="E465" s="2"/>
      <c r="F465" s="2"/>
      <c r="G465" s="2"/>
      <c r="H465" s="2"/>
      <c r="I465" s="197"/>
    </row>
    <row r="466" spans="4:9" x14ac:dyDescent="0.2">
      <c r="D466" s="2"/>
      <c r="E466" s="2"/>
      <c r="F466" s="2"/>
      <c r="G466" s="2"/>
      <c r="H466" s="2"/>
      <c r="I466" s="197"/>
    </row>
    <row r="467" spans="4:9" x14ac:dyDescent="0.2">
      <c r="D467" s="2"/>
      <c r="E467" s="2"/>
      <c r="F467" s="2"/>
      <c r="G467" s="2"/>
      <c r="H467" s="2"/>
      <c r="I467" s="197"/>
    </row>
    <row r="468" spans="4:9" x14ac:dyDescent="0.2">
      <c r="D468" s="2"/>
      <c r="E468" s="2"/>
      <c r="F468" s="2"/>
      <c r="G468" s="2"/>
      <c r="H468" s="2"/>
      <c r="I468" s="197"/>
    </row>
    <row r="469" spans="4:9" x14ac:dyDescent="0.2">
      <c r="D469" s="2"/>
      <c r="E469" s="2"/>
      <c r="F469" s="2"/>
      <c r="G469" s="2"/>
      <c r="H469" s="2"/>
      <c r="I469" s="197"/>
    </row>
    <row r="470" spans="4:9" x14ac:dyDescent="0.2">
      <c r="D470" s="2"/>
      <c r="E470" s="2"/>
      <c r="F470" s="2"/>
      <c r="G470" s="2"/>
      <c r="H470" s="2"/>
      <c r="I470" s="197"/>
    </row>
    <row r="471" spans="4:9" x14ac:dyDescent="0.2">
      <c r="D471" s="2"/>
      <c r="E471" s="2"/>
      <c r="F471" s="2"/>
      <c r="G471" s="2"/>
      <c r="H471" s="2"/>
      <c r="I471" s="197"/>
    </row>
    <row r="472" spans="4:9" x14ac:dyDescent="0.2">
      <c r="D472" s="2"/>
      <c r="E472" s="2"/>
      <c r="F472" s="2"/>
      <c r="G472" s="2"/>
      <c r="H472" s="2"/>
      <c r="I472" s="197"/>
    </row>
    <row r="473" spans="4:9" x14ac:dyDescent="0.2">
      <c r="D473" s="2"/>
      <c r="E473" s="2"/>
      <c r="F473" s="2"/>
      <c r="G473" s="2"/>
      <c r="H473" s="2"/>
      <c r="I473" s="197"/>
    </row>
    <row r="474" spans="4:9" x14ac:dyDescent="0.2">
      <c r="D474" s="2"/>
      <c r="E474" s="2"/>
      <c r="F474" s="2"/>
      <c r="G474" s="2"/>
      <c r="H474" s="2"/>
      <c r="I474" s="197"/>
    </row>
    <row r="475" spans="4:9" x14ac:dyDescent="0.2">
      <c r="D475" s="2"/>
      <c r="E475" s="2"/>
      <c r="F475" s="2"/>
      <c r="G475" s="2"/>
      <c r="H475" s="2"/>
      <c r="I475" s="197"/>
    </row>
    <row r="476" spans="4:9" x14ac:dyDescent="0.2">
      <c r="D476" s="2"/>
      <c r="E476" s="2"/>
      <c r="F476" s="2"/>
      <c r="G476" s="2"/>
      <c r="H476" s="2"/>
      <c r="I476" s="197"/>
    </row>
    <row r="477" spans="4:9" x14ac:dyDescent="0.2">
      <c r="D477" s="2"/>
      <c r="E477" s="2"/>
      <c r="F477" s="2"/>
      <c r="G477" s="2"/>
      <c r="H477" s="2"/>
      <c r="I477" s="197"/>
    </row>
    <row r="478" spans="4:9" x14ac:dyDescent="0.2">
      <c r="D478" s="2"/>
      <c r="E478" s="2"/>
      <c r="F478" s="2"/>
      <c r="G478" s="2"/>
      <c r="H478" s="2"/>
      <c r="I478" s="197"/>
    </row>
    <row r="479" spans="4:9" x14ac:dyDescent="0.2">
      <c r="D479" s="2"/>
      <c r="E479" s="2"/>
      <c r="F479" s="2"/>
      <c r="G479" s="2"/>
      <c r="H479" s="2"/>
      <c r="I479" s="197"/>
    </row>
    <row r="480" spans="4:9" x14ac:dyDescent="0.2">
      <c r="D480" s="2"/>
      <c r="E480" s="2"/>
      <c r="F480" s="2"/>
      <c r="G480" s="2"/>
      <c r="H480" s="2"/>
      <c r="I480" s="197"/>
    </row>
    <row r="481" spans="4:9" x14ac:dyDescent="0.2">
      <c r="D481" s="2"/>
      <c r="E481" s="2"/>
      <c r="F481" s="2"/>
      <c r="G481" s="2"/>
      <c r="H481" s="2"/>
      <c r="I481" s="197"/>
    </row>
    <row r="482" spans="4:9" x14ac:dyDescent="0.2">
      <c r="D482" s="2"/>
      <c r="E482" s="2"/>
      <c r="F482" s="2"/>
      <c r="G482" s="2"/>
      <c r="H482" s="2"/>
      <c r="I482" s="197"/>
    </row>
    <row r="483" spans="4:9" x14ac:dyDescent="0.2">
      <c r="D483" s="2"/>
      <c r="E483" s="2"/>
      <c r="F483" s="2"/>
      <c r="G483" s="2"/>
      <c r="H483" s="2"/>
      <c r="I483" s="197"/>
    </row>
    <row r="484" spans="4:9" x14ac:dyDescent="0.2">
      <c r="D484" s="2"/>
      <c r="E484" s="2"/>
      <c r="F484" s="2"/>
      <c r="G484" s="2"/>
      <c r="H484" s="2"/>
      <c r="I484" s="197"/>
    </row>
    <row r="485" spans="4:9" x14ac:dyDescent="0.2">
      <c r="D485" s="2"/>
      <c r="E485" s="2"/>
      <c r="F485" s="2"/>
      <c r="G485" s="2"/>
      <c r="H485" s="2"/>
      <c r="I485" s="197"/>
    </row>
    <row r="486" spans="4:9" x14ac:dyDescent="0.2">
      <c r="D486" s="2"/>
      <c r="E486" s="2"/>
      <c r="F486" s="2"/>
      <c r="G486" s="2"/>
      <c r="H486" s="2"/>
      <c r="I486" s="197"/>
    </row>
    <row r="487" spans="4:9" x14ac:dyDescent="0.2">
      <c r="D487" s="2"/>
      <c r="E487" s="2"/>
      <c r="F487" s="2"/>
      <c r="G487" s="2"/>
      <c r="H487" s="2"/>
      <c r="I487" s="197"/>
    </row>
    <row r="488" spans="4:9" x14ac:dyDescent="0.2">
      <c r="D488" s="2"/>
      <c r="E488" s="2"/>
      <c r="F488" s="2"/>
      <c r="G488" s="2"/>
      <c r="H488" s="2"/>
      <c r="I488" s="197"/>
    </row>
    <row r="489" spans="4:9" x14ac:dyDescent="0.2">
      <c r="D489" s="2"/>
      <c r="E489" s="2"/>
      <c r="F489" s="2"/>
      <c r="G489" s="2"/>
      <c r="H489" s="2"/>
      <c r="I489" s="197"/>
    </row>
    <row r="490" spans="4:9" x14ac:dyDescent="0.2">
      <c r="D490" s="2"/>
      <c r="E490" s="2"/>
      <c r="F490" s="2"/>
      <c r="G490" s="2"/>
      <c r="H490" s="2"/>
      <c r="I490" s="197"/>
    </row>
    <row r="491" spans="4:9" x14ac:dyDescent="0.2">
      <c r="D491" s="2"/>
      <c r="E491" s="2"/>
      <c r="F491" s="2"/>
      <c r="G491" s="2"/>
      <c r="H491" s="2"/>
      <c r="I491" s="197"/>
    </row>
    <row r="492" spans="4:9" x14ac:dyDescent="0.2">
      <c r="D492" s="2"/>
      <c r="E492" s="2"/>
      <c r="F492" s="2"/>
      <c r="G492" s="2"/>
      <c r="H492" s="2"/>
      <c r="I492" s="197"/>
    </row>
    <row r="493" spans="4:9" x14ac:dyDescent="0.2">
      <c r="D493" s="2"/>
      <c r="E493" s="2"/>
      <c r="F493" s="2"/>
      <c r="G493" s="2"/>
      <c r="H493" s="2"/>
      <c r="I493" s="197"/>
    </row>
    <row r="494" spans="4:9" x14ac:dyDescent="0.2">
      <c r="D494" s="2"/>
      <c r="E494" s="2"/>
      <c r="F494" s="2"/>
      <c r="G494" s="2"/>
      <c r="H494" s="2"/>
      <c r="I494" s="197"/>
    </row>
    <row r="495" spans="4:9" x14ac:dyDescent="0.2">
      <c r="D495" s="2"/>
      <c r="E495" s="2"/>
      <c r="F495" s="2"/>
      <c r="G495" s="2"/>
      <c r="H495" s="2"/>
      <c r="I495" s="197"/>
    </row>
    <row r="496" spans="4:9" x14ac:dyDescent="0.2">
      <c r="D496" s="2"/>
      <c r="E496" s="2"/>
      <c r="F496" s="2"/>
      <c r="G496" s="2"/>
      <c r="H496" s="2"/>
      <c r="I496" s="197"/>
    </row>
    <row r="497" spans="4:9" x14ac:dyDescent="0.2">
      <c r="D497" s="2"/>
      <c r="E497" s="2"/>
      <c r="F497" s="2"/>
      <c r="G497" s="2"/>
      <c r="H497" s="2"/>
      <c r="I497" s="197"/>
    </row>
    <row r="498" spans="4:9" x14ac:dyDescent="0.2">
      <c r="D498" s="2"/>
      <c r="E498" s="2"/>
      <c r="F498" s="2"/>
      <c r="G498" s="2"/>
      <c r="H498" s="2"/>
      <c r="I498" s="197"/>
    </row>
    <row r="499" spans="4:9" x14ac:dyDescent="0.2">
      <c r="D499" s="2"/>
      <c r="E499" s="2"/>
      <c r="F499" s="2"/>
      <c r="G499" s="2"/>
      <c r="H499" s="2"/>
      <c r="I499" s="197"/>
    </row>
    <row r="500" spans="4:9" x14ac:dyDescent="0.2">
      <c r="D500" s="2"/>
      <c r="E500" s="2"/>
      <c r="F500" s="2"/>
      <c r="G500" s="2"/>
      <c r="H500" s="2"/>
      <c r="I500" s="197"/>
    </row>
    <row r="501" spans="4:9" x14ac:dyDescent="0.2">
      <c r="D501" s="2"/>
      <c r="E501" s="2"/>
      <c r="F501" s="2"/>
      <c r="G501" s="2"/>
      <c r="H501" s="2"/>
      <c r="I501" s="197"/>
    </row>
    <row r="502" spans="4:9" x14ac:dyDescent="0.2">
      <c r="D502" s="2"/>
      <c r="E502" s="2"/>
      <c r="F502" s="2"/>
      <c r="G502" s="2"/>
      <c r="H502" s="2"/>
      <c r="I502" s="197"/>
    </row>
    <row r="503" spans="4:9" x14ac:dyDescent="0.2">
      <c r="D503" s="2"/>
      <c r="E503" s="2"/>
      <c r="F503" s="2"/>
      <c r="G503" s="2"/>
      <c r="H503" s="2"/>
      <c r="I503" s="197"/>
    </row>
    <row r="504" spans="4:9" x14ac:dyDescent="0.2">
      <c r="D504" s="2"/>
      <c r="E504" s="2"/>
      <c r="F504" s="2"/>
      <c r="G504" s="2"/>
      <c r="H504" s="2"/>
      <c r="I504" s="197"/>
    </row>
    <row r="505" spans="4:9" x14ac:dyDescent="0.2">
      <c r="D505" s="2"/>
      <c r="E505" s="2"/>
      <c r="F505" s="2"/>
      <c r="G505" s="2"/>
      <c r="H505" s="2"/>
      <c r="I505" s="197"/>
    </row>
    <row r="506" spans="4:9" x14ac:dyDescent="0.2">
      <c r="D506" s="2"/>
      <c r="E506" s="2"/>
      <c r="F506" s="2"/>
      <c r="G506" s="2"/>
      <c r="H506" s="2"/>
      <c r="I506" s="197"/>
    </row>
    <row r="507" spans="4:9" x14ac:dyDescent="0.2">
      <c r="D507" s="2"/>
      <c r="E507" s="2"/>
      <c r="F507" s="2"/>
      <c r="G507" s="2"/>
      <c r="H507" s="2"/>
      <c r="I507" s="197"/>
    </row>
    <row r="508" spans="4:9" x14ac:dyDescent="0.2">
      <c r="D508" s="2"/>
      <c r="E508" s="2"/>
      <c r="F508" s="2"/>
      <c r="G508" s="2"/>
      <c r="H508" s="2"/>
      <c r="I508" s="197"/>
    </row>
    <row r="509" spans="4:9" x14ac:dyDescent="0.2">
      <c r="D509" s="2"/>
      <c r="E509" s="2"/>
      <c r="F509" s="2"/>
      <c r="G509" s="2"/>
      <c r="H509" s="2"/>
      <c r="I509" s="197"/>
    </row>
    <row r="510" spans="4:9" x14ac:dyDescent="0.2">
      <c r="D510" s="2"/>
      <c r="E510" s="2"/>
      <c r="F510" s="2"/>
      <c r="G510" s="2"/>
      <c r="H510" s="2"/>
      <c r="I510" s="197"/>
    </row>
    <row r="511" spans="4:9" x14ac:dyDescent="0.2">
      <c r="D511" s="2"/>
      <c r="E511" s="2"/>
      <c r="F511" s="2"/>
      <c r="G511" s="2"/>
      <c r="H511" s="2"/>
      <c r="I511" s="197"/>
    </row>
    <row r="512" spans="4:9" x14ac:dyDescent="0.2">
      <c r="D512" s="2"/>
      <c r="E512" s="2"/>
      <c r="F512" s="2"/>
      <c r="G512" s="2"/>
      <c r="H512" s="2"/>
      <c r="I512" s="197"/>
    </row>
    <row r="513" spans="4:9" x14ac:dyDescent="0.2">
      <c r="D513" s="2"/>
      <c r="E513" s="2"/>
      <c r="F513" s="2"/>
      <c r="G513" s="2"/>
      <c r="H513" s="2"/>
      <c r="I513" s="197"/>
    </row>
    <row r="514" spans="4:9" x14ac:dyDescent="0.2">
      <c r="D514" s="2"/>
      <c r="E514" s="2"/>
      <c r="F514" s="2"/>
      <c r="G514" s="2"/>
      <c r="H514" s="2"/>
      <c r="I514" s="197"/>
    </row>
    <row r="515" spans="4:9" x14ac:dyDescent="0.2">
      <c r="D515" s="2"/>
      <c r="E515" s="2"/>
      <c r="F515" s="2"/>
      <c r="G515" s="2"/>
      <c r="H515" s="2"/>
      <c r="I515" s="197"/>
    </row>
    <row r="516" spans="4:9" x14ac:dyDescent="0.2">
      <c r="D516" s="2"/>
      <c r="E516" s="2"/>
      <c r="F516" s="2"/>
      <c r="G516" s="2"/>
      <c r="H516" s="2"/>
      <c r="I516" s="197"/>
    </row>
    <row r="517" spans="4:9" x14ac:dyDescent="0.2">
      <c r="D517" s="2"/>
      <c r="E517" s="2"/>
      <c r="F517" s="2"/>
      <c r="G517" s="2"/>
      <c r="H517" s="2"/>
      <c r="I517" s="197"/>
    </row>
    <row r="518" spans="4:9" x14ac:dyDescent="0.2">
      <c r="D518" s="2"/>
      <c r="E518" s="2"/>
      <c r="F518" s="2"/>
      <c r="G518" s="2"/>
      <c r="H518" s="2"/>
      <c r="I518" s="197"/>
    </row>
    <row r="519" spans="4:9" x14ac:dyDescent="0.2">
      <c r="D519" s="2"/>
      <c r="E519" s="2"/>
      <c r="F519" s="2"/>
      <c r="G519" s="2"/>
      <c r="H519" s="2"/>
      <c r="I519" s="197"/>
    </row>
    <row r="520" spans="4:9" x14ac:dyDescent="0.2">
      <c r="D520" s="2"/>
      <c r="E520" s="2"/>
      <c r="F520" s="2"/>
      <c r="G520" s="2"/>
      <c r="H520" s="2"/>
      <c r="I520" s="197"/>
    </row>
    <row r="521" spans="4:9" x14ac:dyDescent="0.2">
      <c r="D521" s="2"/>
      <c r="E521" s="2"/>
      <c r="F521" s="2"/>
      <c r="G521" s="2"/>
      <c r="H521" s="2"/>
      <c r="I521" s="197"/>
    </row>
    <row r="522" spans="4:9" x14ac:dyDescent="0.2">
      <c r="D522" s="2"/>
      <c r="E522" s="2"/>
      <c r="F522" s="2"/>
      <c r="G522" s="2"/>
      <c r="H522" s="2"/>
      <c r="I522" s="197"/>
    </row>
    <row r="523" spans="4:9" x14ac:dyDescent="0.2">
      <c r="D523" s="2"/>
      <c r="E523" s="2"/>
      <c r="F523" s="2"/>
      <c r="G523" s="2"/>
      <c r="H523" s="2"/>
      <c r="I523" s="197"/>
    </row>
    <row r="524" spans="4:9" x14ac:dyDescent="0.2">
      <c r="D524" s="2"/>
      <c r="E524" s="2"/>
      <c r="F524" s="2"/>
      <c r="G524" s="2"/>
      <c r="H524" s="2"/>
      <c r="I524" s="197"/>
    </row>
    <row r="525" spans="4:9" x14ac:dyDescent="0.2">
      <c r="D525" s="2"/>
      <c r="E525" s="2"/>
      <c r="F525" s="2"/>
      <c r="G525" s="2"/>
      <c r="H525" s="2"/>
      <c r="I525" s="197"/>
    </row>
    <row r="526" spans="4:9" x14ac:dyDescent="0.2">
      <c r="D526" s="2"/>
      <c r="E526" s="2"/>
      <c r="F526" s="2"/>
      <c r="G526" s="2"/>
      <c r="H526" s="2"/>
      <c r="I526" s="197"/>
    </row>
    <row r="527" spans="4:9" x14ac:dyDescent="0.2">
      <c r="D527" s="2"/>
      <c r="E527" s="2"/>
      <c r="F527" s="2"/>
      <c r="G527" s="2"/>
      <c r="H527" s="2"/>
      <c r="I527" s="197"/>
    </row>
    <row r="528" spans="4:9" x14ac:dyDescent="0.2">
      <c r="D528" s="2"/>
      <c r="E528" s="2"/>
      <c r="F528" s="2"/>
      <c r="G528" s="2"/>
      <c r="H528" s="2"/>
      <c r="I528" s="197"/>
    </row>
    <row r="529" spans="4:9" x14ac:dyDescent="0.2">
      <c r="D529" s="2"/>
      <c r="E529" s="2"/>
      <c r="F529" s="2"/>
      <c r="G529" s="2"/>
      <c r="H529" s="2"/>
      <c r="I529" s="197"/>
    </row>
    <row r="530" spans="4:9" x14ac:dyDescent="0.2">
      <c r="D530" s="2"/>
      <c r="E530" s="2"/>
      <c r="F530" s="2"/>
      <c r="G530" s="2"/>
      <c r="H530" s="2"/>
      <c r="I530" s="197"/>
    </row>
    <row r="531" spans="4:9" x14ac:dyDescent="0.2">
      <c r="D531" s="2"/>
      <c r="E531" s="2"/>
      <c r="F531" s="2"/>
      <c r="G531" s="2"/>
      <c r="H531" s="2"/>
      <c r="I531" s="197"/>
    </row>
    <row r="532" spans="4:9" x14ac:dyDescent="0.2">
      <c r="D532" s="2"/>
      <c r="E532" s="2"/>
      <c r="F532" s="2"/>
      <c r="G532" s="2"/>
      <c r="H532" s="2"/>
      <c r="I532" s="197"/>
    </row>
    <row r="533" spans="4:9" x14ac:dyDescent="0.2">
      <c r="D533" s="2"/>
      <c r="E533" s="2"/>
      <c r="F533" s="2"/>
      <c r="G533" s="2"/>
      <c r="H533" s="2"/>
      <c r="I533" s="197"/>
    </row>
    <row r="534" spans="4:9" x14ac:dyDescent="0.2">
      <c r="D534" s="2"/>
      <c r="E534" s="2"/>
      <c r="F534" s="2"/>
      <c r="G534" s="2"/>
      <c r="H534" s="2"/>
      <c r="I534" s="197"/>
    </row>
    <row r="535" spans="4:9" x14ac:dyDescent="0.2">
      <c r="D535" s="2"/>
      <c r="E535" s="2"/>
      <c r="F535" s="2"/>
      <c r="G535" s="2"/>
      <c r="H535" s="2"/>
      <c r="I535" s="197"/>
    </row>
    <row r="536" spans="4:9" x14ac:dyDescent="0.2">
      <c r="D536" s="2"/>
      <c r="E536" s="2"/>
      <c r="F536" s="2"/>
      <c r="G536" s="2"/>
      <c r="H536" s="2"/>
      <c r="I536" s="197"/>
    </row>
    <row r="537" spans="4:9" x14ac:dyDescent="0.2">
      <c r="D537" s="2"/>
      <c r="E537" s="2"/>
      <c r="F537" s="2"/>
      <c r="G537" s="2"/>
      <c r="H537" s="2"/>
      <c r="I537" s="197"/>
    </row>
    <row r="538" spans="4:9" x14ac:dyDescent="0.2">
      <c r="D538" s="2"/>
      <c r="E538" s="2"/>
      <c r="F538" s="2"/>
      <c r="G538" s="2"/>
      <c r="H538" s="2"/>
      <c r="I538" s="197"/>
    </row>
    <row r="539" spans="4:9" x14ac:dyDescent="0.2">
      <c r="D539" s="2"/>
      <c r="E539" s="2"/>
      <c r="F539" s="2"/>
      <c r="G539" s="2"/>
      <c r="H539" s="2"/>
      <c r="I539" s="197"/>
    </row>
    <row r="540" spans="4:9" x14ac:dyDescent="0.2">
      <c r="D540" s="2"/>
      <c r="E540" s="2"/>
      <c r="F540" s="2"/>
      <c r="G540" s="2"/>
      <c r="H540" s="2"/>
      <c r="I540" s="197"/>
    </row>
    <row r="541" spans="4:9" x14ac:dyDescent="0.2">
      <c r="D541" s="2"/>
      <c r="E541" s="2"/>
      <c r="F541" s="2"/>
      <c r="G541" s="2"/>
      <c r="H541" s="2"/>
      <c r="I541" s="197"/>
    </row>
    <row r="542" spans="4:9" x14ac:dyDescent="0.2">
      <c r="D542" s="2"/>
      <c r="E542" s="2"/>
      <c r="F542" s="2"/>
      <c r="G542" s="2"/>
      <c r="H542" s="2"/>
      <c r="I542" s="197"/>
    </row>
    <row r="543" spans="4:9" x14ac:dyDescent="0.2">
      <c r="D543" s="2"/>
      <c r="E543" s="2"/>
      <c r="F543" s="2"/>
      <c r="G543" s="2"/>
      <c r="H543" s="2"/>
      <c r="I543" s="197"/>
    </row>
    <row r="544" spans="4:9" x14ac:dyDescent="0.2">
      <c r="D544" s="2"/>
      <c r="E544" s="2"/>
      <c r="F544" s="2"/>
      <c r="G544" s="2"/>
      <c r="H544" s="2"/>
      <c r="I544" s="197"/>
    </row>
    <row r="545" spans="4:9" x14ac:dyDescent="0.2">
      <c r="D545" s="2"/>
      <c r="E545" s="2"/>
      <c r="F545" s="2"/>
      <c r="G545" s="2"/>
      <c r="H545" s="2"/>
      <c r="I545" s="197"/>
    </row>
    <row r="546" spans="4:9" x14ac:dyDescent="0.2">
      <c r="D546" s="2"/>
      <c r="E546" s="2"/>
      <c r="F546" s="2"/>
      <c r="G546" s="2"/>
      <c r="H546" s="2"/>
      <c r="I546" s="197"/>
    </row>
    <row r="547" spans="4:9" x14ac:dyDescent="0.2">
      <c r="D547" s="2"/>
      <c r="E547" s="2"/>
      <c r="F547" s="2"/>
      <c r="G547" s="2"/>
      <c r="H547" s="2"/>
      <c r="I547" s="197"/>
    </row>
    <row r="548" spans="4:9" x14ac:dyDescent="0.2">
      <c r="D548" s="2"/>
      <c r="E548" s="2"/>
      <c r="F548" s="2"/>
      <c r="G548" s="2"/>
      <c r="H548" s="2"/>
      <c r="I548" s="197"/>
    </row>
    <row r="549" spans="4:9" x14ac:dyDescent="0.2">
      <c r="D549" s="2"/>
      <c r="E549" s="2"/>
      <c r="F549" s="2"/>
      <c r="G549" s="2"/>
      <c r="H549" s="2"/>
      <c r="I549" s="197"/>
    </row>
    <row r="550" spans="4:9" x14ac:dyDescent="0.2">
      <c r="D550" s="2"/>
      <c r="E550" s="2"/>
      <c r="F550" s="2"/>
      <c r="G550" s="2"/>
      <c r="H550" s="2"/>
      <c r="I550" s="197"/>
    </row>
  </sheetData>
  <protectedRanges>
    <protectedRange sqref="D11:E14 D17:E19 D21:E23 D31:E33 D35:E39 D94:E95 D123:E123 I177 G278:H279 G282:H284 D316:E318 D340:E340 D343:E343 F346:F348 D27:E28 D87:E91 D79:E85 D74:E75 I77 D129:E133 D127:E127 D136:E136 D138:E145 D150:E154 D148:E148 D157:E157 D159:E166 D169:E170 D236:E245 D260:E262 D275:E275 D276 D180:E191 D247:E258 D282:E284 D311:E313 D305:E308 G295:H296 G298:H302 D351:E351 D218:E220 D223:E234 D193:E204 D264:E272 D291:E291 D44:E54 G174:H175 D206:E211 D213:E216 G286:H289 D286:E289 D321:E328 D331:E338 D353:E364 D56:E71 D97:E109 D111:E120" name="Plage1"/>
    <protectedRange sqref="D340:E340 D343:E343 F346:F348 G295:H296 G298:H302 D351:E351" name="Plage2"/>
  </protectedRanges>
  <mergeCells count="108">
    <mergeCell ref="A330:A338"/>
    <mergeCell ref="J305:J308"/>
    <mergeCell ref="B351:B364"/>
    <mergeCell ref="A350:A364"/>
    <mergeCell ref="B346:B348"/>
    <mergeCell ref="A346:A348"/>
    <mergeCell ref="A349:I349"/>
    <mergeCell ref="B350:I350"/>
    <mergeCell ref="A342:A345"/>
    <mergeCell ref="B310:I310"/>
    <mergeCell ref="B311:B313"/>
    <mergeCell ref="B295:B302"/>
    <mergeCell ref="A293:I293"/>
    <mergeCell ref="A294:A302"/>
    <mergeCell ref="B294:I294"/>
    <mergeCell ref="B304:I304"/>
    <mergeCell ref="B305:B308"/>
    <mergeCell ref="A273:I273"/>
    <mergeCell ref="B290:I290"/>
    <mergeCell ref="A304:A318"/>
    <mergeCell ref="B281:F281"/>
    <mergeCell ref="B274:F274"/>
    <mergeCell ref="G274:H274"/>
    <mergeCell ref="B275:B279"/>
    <mergeCell ref="A221:I221"/>
    <mergeCell ref="B223:B244"/>
    <mergeCell ref="B247:B251"/>
    <mergeCell ref="A223:A244"/>
    <mergeCell ref="B180:B190"/>
    <mergeCell ref="A259:A261"/>
    <mergeCell ref="A263:A268"/>
    <mergeCell ref="A270:A271"/>
    <mergeCell ref="A218:A219"/>
    <mergeCell ref="A179:A216"/>
    <mergeCell ref="A246:A257"/>
    <mergeCell ref="A9:I9"/>
    <mergeCell ref="A125:I125"/>
    <mergeCell ref="A178:I178"/>
    <mergeCell ref="B168:I168"/>
    <mergeCell ref="B169:B171"/>
    <mergeCell ref="A168:A171"/>
    <mergeCell ref="B74:B91"/>
    <mergeCell ref="B345:I345"/>
    <mergeCell ref="B94:B95"/>
    <mergeCell ref="B339:I339"/>
    <mergeCell ref="A339:A340"/>
    <mergeCell ref="A274:A289"/>
    <mergeCell ref="B315:I315"/>
    <mergeCell ref="B316:B318"/>
    <mergeCell ref="B320:I320"/>
    <mergeCell ref="A320:A329"/>
    <mergeCell ref="B122:I122"/>
    <mergeCell ref="B282:B284"/>
    <mergeCell ref="B126:I126"/>
    <mergeCell ref="B127:B133"/>
    <mergeCell ref="B206:B210"/>
    <mergeCell ref="G281:H281"/>
    <mergeCell ref="B193:B203"/>
    <mergeCell ref="B270:B271"/>
    <mergeCell ref="B148:B154"/>
    <mergeCell ref="B156:I156"/>
    <mergeCell ref="A93:A120"/>
    <mergeCell ref="B173:I173"/>
    <mergeCell ref="A122:A123"/>
    <mergeCell ref="B93:I93"/>
    <mergeCell ref="B97:B99"/>
    <mergeCell ref="B100:B102"/>
    <mergeCell ref="A173:A177"/>
    <mergeCell ref="A126:A166"/>
    <mergeCell ref="B157:B166"/>
    <mergeCell ref="A55:A71"/>
    <mergeCell ref="A73:A91"/>
    <mergeCell ref="B73:I73"/>
    <mergeCell ref="B16:I16"/>
    <mergeCell ref="B30:I30"/>
    <mergeCell ref="B43:I43"/>
    <mergeCell ref="B17:B23"/>
    <mergeCell ref="B31:B39"/>
    <mergeCell ref="B11:B14"/>
    <mergeCell ref="A26:A28"/>
    <mergeCell ref="B26:I26"/>
    <mergeCell ref="A10:A25"/>
    <mergeCell ref="A30:A44"/>
    <mergeCell ref="B27:B28"/>
    <mergeCell ref="D6:F6"/>
    <mergeCell ref="G6:I6"/>
    <mergeCell ref="B330:I330"/>
    <mergeCell ref="B342:I342"/>
    <mergeCell ref="B56:B65"/>
    <mergeCell ref="B67:B71"/>
    <mergeCell ref="B104:B106"/>
    <mergeCell ref="B107:B109"/>
    <mergeCell ref="B111:B115"/>
    <mergeCell ref="B116:B120"/>
    <mergeCell ref="B174:B175"/>
    <mergeCell ref="B10:I10"/>
    <mergeCell ref="B264:B268"/>
    <mergeCell ref="B260:B261"/>
    <mergeCell ref="B45:B54"/>
    <mergeCell ref="B218:B219"/>
    <mergeCell ref="B213:B216"/>
    <mergeCell ref="B253:B257"/>
    <mergeCell ref="B286:B289"/>
    <mergeCell ref="B331:B338"/>
    <mergeCell ref="B321:B328"/>
    <mergeCell ref="B135:I135"/>
    <mergeCell ref="B136:B145"/>
    <mergeCell ref="B147:I147"/>
  </mergeCells>
  <pageMargins left="0.70866141732283472" right="0.70866141732283472" top="0.74803149606299213" bottom="0.74803149606299213" header="0.31496062992125984" footer="0.31496062992125984"/>
  <pageSetup paperSize="9" scale="57" orientation="portrait" r:id="rId1"/>
  <headerFooter>
    <oddHeader>&amp;R&amp;G</oddHeader>
  </headerFooter>
  <rowBreaks count="2" manualBreakCount="2">
    <brk id="120" max="16383" man="1"/>
    <brk id="348" max="16383" man="1"/>
  </rowBreaks>
  <colBreaks count="1" manualBreakCount="1">
    <brk id="9"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le4">
    <tabColor rgb="FF0000FF"/>
  </sheetPr>
  <dimension ref="A1:H28"/>
  <sheetViews>
    <sheetView zoomScale="120" zoomScaleNormal="120" zoomScalePageLayoutView="120" workbookViewId="0">
      <selection activeCell="C3" sqref="C3:D8"/>
    </sheetView>
  </sheetViews>
  <sheetFormatPr baseColWidth="10" defaultColWidth="10.7109375" defaultRowHeight="14.25" x14ac:dyDescent="0.2"/>
  <cols>
    <col min="1" max="1" width="21.140625" style="2" customWidth="1"/>
    <col min="2" max="2" width="72.7109375" style="2" customWidth="1"/>
    <col min="3" max="16384" width="10.7109375" style="2"/>
  </cols>
  <sheetData>
    <row r="1" spans="1:8" ht="36" x14ac:dyDescent="0.2">
      <c r="A1" s="91" t="s">
        <v>92</v>
      </c>
      <c r="B1" s="92" t="s">
        <v>93</v>
      </c>
      <c r="C1" s="92" t="s">
        <v>1</v>
      </c>
      <c r="D1" s="92" t="s">
        <v>0</v>
      </c>
      <c r="E1" s="92" t="s">
        <v>2</v>
      </c>
      <c r="F1" s="92" t="s">
        <v>8</v>
      </c>
      <c r="G1" s="92" t="s">
        <v>7</v>
      </c>
      <c r="H1" s="93" t="s">
        <v>82</v>
      </c>
    </row>
    <row r="2" spans="1:8" s="109" customFormat="1" ht="27.75" customHeight="1" x14ac:dyDescent="0.2">
      <c r="A2" s="272" t="s">
        <v>115</v>
      </c>
      <c r="B2" s="273"/>
      <c r="C2" s="273"/>
      <c r="D2" s="273"/>
      <c r="E2" s="273"/>
      <c r="F2" s="273"/>
      <c r="G2" s="273"/>
      <c r="H2" s="274"/>
    </row>
    <row r="3" spans="1:8" ht="15" customHeight="1" x14ac:dyDescent="0.2">
      <c r="A3" s="290" t="s">
        <v>72</v>
      </c>
      <c r="B3" s="110" t="s">
        <v>15</v>
      </c>
      <c r="C3" s="99"/>
      <c r="D3" s="99"/>
      <c r="E3" s="96">
        <f>C3+D3</f>
        <v>0</v>
      </c>
      <c r="F3" s="97" t="e">
        <f>C3/E3</f>
        <v>#DIV/0!</v>
      </c>
      <c r="G3" s="97" t="e">
        <f>D3/E3</f>
        <v>#DIV/0!</v>
      </c>
      <c r="H3" s="98" t="e">
        <f>F3+G3</f>
        <v>#DIV/0!</v>
      </c>
    </row>
    <row r="4" spans="1:8" ht="15" customHeight="1" x14ac:dyDescent="0.2">
      <c r="A4" s="290"/>
      <c r="B4" s="110" t="s">
        <v>16</v>
      </c>
      <c r="C4" s="99"/>
      <c r="D4" s="99"/>
      <c r="E4" s="96">
        <f t="shared" ref="E4:E5" si="0">C4+D4</f>
        <v>0</v>
      </c>
      <c r="F4" s="97" t="e">
        <f t="shared" ref="F4:F5" si="1">C4/E4</f>
        <v>#DIV/0!</v>
      </c>
      <c r="G4" s="97" t="e">
        <f t="shared" ref="G4:G5" si="2">D4/E4</f>
        <v>#DIV/0!</v>
      </c>
      <c r="H4" s="98" t="e">
        <f t="shared" ref="H4:H5" si="3">F4+G4</f>
        <v>#DIV/0!</v>
      </c>
    </row>
    <row r="5" spans="1:8" ht="15" customHeight="1" x14ac:dyDescent="0.2">
      <c r="A5" s="290"/>
      <c r="B5" s="110" t="s">
        <v>17</v>
      </c>
      <c r="C5" s="99"/>
      <c r="D5" s="99"/>
      <c r="E5" s="96">
        <f t="shared" si="0"/>
        <v>0</v>
      </c>
      <c r="F5" s="97" t="e">
        <f t="shared" si="1"/>
        <v>#DIV/0!</v>
      </c>
      <c r="G5" s="97" t="e">
        <f t="shared" si="2"/>
        <v>#DIV/0!</v>
      </c>
      <c r="H5" s="98" t="e">
        <f t="shared" si="3"/>
        <v>#DIV/0!</v>
      </c>
    </row>
    <row r="6" spans="1:8" ht="2.25" customHeight="1" x14ac:dyDescent="0.2">
      <c r="A6" s="290"/>
      <c r="B6" s="99"/>
      <c r="C6" s="99"/>
      <c r="D6" s="99"/>
      <c r="E6" s="99"/>
      <c r="F6" s="99"/>
      <c r="G6" s="99"/>
      <c r="H6" s="101"/>
    </row>
    <row r="7" spans="1:8" ht="15" customHeight="1" x14ac:dyDescent="0.2">
      <c r="A7" s="290" t="s">
        <v>72</v>
      </c>
      <c r="B7" s="111" t="s">
        <v>18</v>
      </c>
      <c r="C7" s="99"/>
      <c r="D7" s="99"/>
      <c r="E7" s="96">
        <f>C7+D7</f>
        <v>0</v>
      </c>
      <c r="F7" s="97" t="e">
        <f>C7/E7</f>
        <v>#DIV/0!</v>
      </c>
      <c r="G7" s="97" t="e">
        <f>D7/E7</f>
        <v>#DIV/0!</v>
      </c>
      <c r="H7" s="98" t="e">
        <f>F7+G7</f>
        <v>#DIV/0!</v>
      </c>
    </row>
    <row r="8" spans="1:8" ht="15" customHeight="1" x14ac:dyDescent="0.2">
      <c r="A8" s="290"/>
      <c r="B8" s="111" t="s">
        <v>139</v>
      </c>
      <c r="C8" s="99"/>
      <c r="D8" s="99"/>
      <c r="E8" s="96">
        <f t="shared" ref="E8" si="4">C8+D8</f>
        <v>0</v>
      </c>
      <c r="F8" s="97" t="e">
        <f t="shared" ref="F8" si="5">C8/E8</f>
        <v>#DIV/0!</v>
      </c>
      <c r="G8" s="97" t="e">
        <f t="shared" ref="G8" si="6">D8/E8</f>
        <v>#DIV/0!</v>
      </c>
      <c r="H8" s="98" t="e">
        <f t="shared" ref="H8" si="7">F8+G8</f>
        <v>#DIV/0!</v>
      </c>
    </row>
    <row r="9" spans="1:8" ht="2.25" customHeight="1" x14ac:dyDescent="0.2">
      <c r="A9" s="290"/>
      <c r="B9" s="99"/>
      <c r="C9" s="99"/>
      <c r="D9" s="99"/>
      <c r="E9" s="99"/>
      <c r="F9" s="99"/>
      <c r="G9" s="99"/>
      <c r="H9" s="101"/>
    </row>
    <row r="10" spans="1:8" s="109" customFormat="1" ht="27.75" customHeight="1" x14ac:dyDescent="0.2">
      <c r="A10" s="272" t="s">
        <v>105</v>
      </c>
      <c r="B10" s="273"/>
      <c r="C10" s="273"/>
      <c r="D10" s="273"/>
      <c r="E10" s="273"/>
      <c r="F10" s="273"/>
      <c r="G10" s="273"/>
      <c r="H10" s="274"/>
    </row>
    <row r="11" spans="1:8" ht="28.5" x14ac:dyDescent="0.25">
      <c r="A11" s="290" t="s">
        <v>84</v>
      </c>
      <c r="B11" s="112" t="s">
        <v>289</v>
      </c>
      <c r="C11" s="96"/>
      <c r="D11" s="96"/>
      <c r="E11" s="96"/>
      <c r="F11" s="97"/>
      <c r="G11" s="97"/>
      <c r="H11" s="113" t="e">
        <f>C4/C3</f>
        <v>#DIV/0!</v>
      </c>
    </row>
    <row r="12" spans="1:8" ht="42.75" x14ac:dyDescent="0.25">
      <c r="A12" s="290"/>
      <c r="B12" s="112" t="s">
        <v>290</v>
      </c>
      <c r="C12" s="96"/>
      <c r="D12" s="96"/>
      <c r="E12" s="96"/>
      <c r="F12" s="97"/>
      <c r="G12" s="97"/>
      <c r="H12" s="113" t="e">
        <f>+C5/C3</f>
        <v>#DIV/0!</v>
      </c>
    </row>
    <row r="13" spans="1:8" ht="28.5" x14ac:dyDescent="0.25">
      <c r="A13" s="290"/>
      <c r="B13" s="112" t="s">
        <v>291</v>
      </c>
      <c r="C13" s="96"/>
      <c r="D13" s="96"/>
      <c r="E13" s="96"/>
      <c r="F13" s="97"/>
      <c r="G13" s="97"/>
      <c r="H13" s="113" t="e">
        <f>+D4/D3</f>
        <v>#DIV/0!</v>
      </c>
    </row>
    <row r="14" spans="1:8" ht="42.75" x14ac:dyDescent="0.25">
      <c r="A14" s="290"/>
      <c r="B14" s="112" t="s">
        <v>292</v>
      </c>
      <c r="C14" s="96"/>
      <c r="D14" s="96"/>
      <c r="E14" s="96"/>
      <c r="F14" s="97"/>
      <c r="G14" s="97"/>
      <c r="H14" s="113" t="e">
        <f>+D5/D3</f>
        <v>#DIV/0!</v>
      </c>
    </row>
    <row r="15" spans="1:8" ht="2.25" customHeight="1" x14ac:dyDescent="0.2">
      <c r="B15" s="99"/>
      <c r="C15" s="99"/>
      <c r="D15" s="99"/>
      <c r="E15" s="99"/>
      <c r="F15" s="99"/>
      <c r="G15" s="99"/>
      <c r="H15" s="101"/>
    </row>
    <row r="16" spans="1:8" s="109" customFormat="1" ht="27.75" customHeight="1" x14ac:dyDescent="0.2">
      <c r="A16" s="272" t="s">
        <v>116</v>
      </c>
      <c r="B16" s="273"/>
      <c r="C16" s="273"/>
      <c r="D16" s="273"/>
      <c r="E16" s="273"/>
      <c r="F16" s="273"/>
      <c r="G16" s="273"/>
      <c r="H16" s="274"/>
    </row>
    <row r="17" spans="1:8" ht="28.5" x14ac:dyDescent="0.25">
      <c r="A17" s="290" t="s">
        <v>84</v>
      </c>
      <c r="B17" s="114" t="s">
        <v>293</v>
      </c>
      <c r="C17" s="96"/>
      <c r="D17" s="96"/>
      <c r="E17" s="96"/>
      <c r="F17" s="97"/>
      <c r="G17" s="97"/>
      <c r="H17" s="113" t="e">
        <f>+C8/C7</f>
        <v>#DIV/0!</v>
      </c>
    </row>
    <row r="18" spans="1:8" ht="28.5" x14ac:dyDescent="0.25">
      <c r="A18" s="290"/>
      <c r="B18" s="114" t="s">
        <v>294</v>
      </c>
      <c r="C18" s="96"/>
      <c r="D18" s="96"/>
      <c r="E18" s="96"/>
      <c r="F18" s="97"/>
      <c r="G18" s="97"/>
      <c r="H18" s="113" t="e">
        <f>+D8/D7</f>
        <v>#DIV/0!</v>
      </c>
    </row>
    <row r="19" spans="1:8" s="109" customFormat="1" ht="27.75" customHeight="1" x14ac:dyDescent="0.2">
      <c r="A19" s="272" t="s">
        <v>120</v>
      </c>
      <c r="B19" s="273"/>
      <c r="C19" s="273"/>
      <c r="D19" s="273"/>
      <c r="E19" s="273"/>
      <c r="F19" s="273"/>
      <c r="G19" s="273"/>
      <c r="H19" s="274"/>
    </row>
    <row r="20" spans="1:8" x14ac:dyDescent="0.2">
      <c r="A20" s="281" t="s">
        <v>121</v>
      </c>
      <c r="B20" s="114" t="s">
        <v>123</v>
      </c>
      <c r="C20" s="99"/>
      <c r="D20" s="99"/>
      <c r="E20" s="96">
        <f>C20+D20</f>
        <v>0</v>
      </c>
      <c r="F20" s="97" t="e">
        <f>C20/E20</f>
        <v>#DIV/0!</v>
      </c>
      <c r="G20" s="97" t="e">
        <f>D20/E20</f>
        <v>#DIV/0!</v>
      </c>
      <c r="H20" s="98" t="e">
        <f>F20+G20</f>
        <v>#DIV/0!</v>
      </c>
    </row>
    <row r="21" spans="1:8" x14ac:dyDescent="0.2">
      <c r="A21" s="283"/>
      <c r="B21" s="114" t="s">
        <v>122</v>
      </c>
      <c r="C21" s="99"/>
      <c r="D21" s="99"/>
      <c r="E21" s="96">
        <f>C21+D21</f>
        <v>0</v>
      </c>
      <c r="F21" s="97" t="e">
        <f>C21/E21</f>
        <v>#DIV/0!</v>
      </c>
      <c r="G21" s="97" t="e">
        <f>D21/E21</f>
        <v>#DIV/0!</v>
      </c>
      <c r="H21" s="98" t="e">
        <f>F21+G21</f>
        <v>#DIV/0!</v>
      </c>
    </row>
    <row r="22" spans="1:8" ht="28.5" customHeight="1" x14ac:dyDescent="0.2"/>
    <row r="24" spans="1:8" ht="28.15" customHeight="1" x14ac:dyDescent="0.2"/>
    <row r="28" spans="1:8" ht="28.5" customHeight="1" x14ac:dyDescent="0.2"/>
  </sheetData>
  <protectedRanges>
    <protectedRange algorithmName="SHA-512" hashValue="hl4ded1MsN1xuVCn3rJty7X/DNQmCHqgdIM9/540VU8dRns0QrEFV/IVrROahsd8Vt/bKO0Oelxry6U3b1AirA==" saltValue="aVS+06eAbXR+BD6wb8sJfw==" spinCount="100000" sqref="E3:H8 C11:H14 C17:H18 E20:H21" name="Plage3"/>
    <protectedRange sqref="C3:D5 C7:D8 C20:D21" name="Données Focus àremplir"/>
    <protectedRange sqref="C3:D5 C7:D8 C20:D21" name="Plage1"/>
  </protectedRanges>
  <dataConsolidate/>
  <mergeCells count="9">
    <mergeCell ref="A16:H16"/>
    <mergeCell ref="A17:A18"/>
    <mergeCell ref="A19:H19"/>
    <mergeCell ref="A20:A21"/>
    <mergeCell ref="A2:H2"/>
    <mergeCell ref="A3:A6"/>
    <mergeCell ref="A7:A9"/>
    <mergeCell ref="A10:H10"/>
    <mergeCell ref="A11:A14"/>
  </mergeCells>
  <pageMargins left="0.70866141732283472" right="0.70866141732283472" top="0.74803149606299213" bottom="0.74803149606299213" header="0.31496062992125984" footer="0.31496062992125984"/>
  <pageSetup paperSize="9" scale="58"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5">
    <tabColor theme="8"/>
  </sheetPr>
  <dimension ref="A1:AJ35"/>
  <sheetViews>
    <sheetView tabSelected="1" zoomScaleNormal="100" zoomScalePageLayoutView="140" workbookViewId="0">
      <selection activeCell="C40" sqref="C40"/>
    </sheetView>
  </sheetViews>
  <sheetFormatPr baseColWidth="10" defaultColWidth="11.42578125" defaultRowHeight="14.25" x14ac:dyDescent="0.2"/>
  <cols>
    <col min="1" max="1" width="11.42578125" style="23"/>
    <col min="2" max="2" width="22.7109375" style="23" customWidth="1"/>
    <col min="3" max="3" width="68.42578125" style="23" customWidth="1"/>
    <col min="4" max="16384" width="11.42578125" style="23"/>
  </cols>
  <sheetData>
    <row r="1" spans="1:36" s="2" customFormat="1" ht="36" x14ac:dyDescent="0.2">
      <c r="B1" s="91" t="s">
        <v>92</v>
      </c>
      <c r="C1" s="92" t="s">
        <v>93</v>
      </c>
      <c r="D1" s="92" t="s">
        <v>1</v>
      </c>
      <c r="E1" s="92" t="s">
        <v>0</v>
      </c>
      <c r="F1" s="92" t="s">
        <v>2</v>
      </c>
      <c r="G1" s="92" t="s">
        <v>8</v>
      </c>
      <c r="H1" s="92" t="s">
        <v>7</v>
      </c>
      <c r="I1" s="93" t="s">
        <v>82</v>
      </c>
    </row>
    <row r="2" spans="1:36" s="2" customFormat="1" ht="21" customHeight="1" x14ac:dyDescent="0.2">
      <c r="B2" s="295" t="s">
        <v>261</v>
      </c>
      <c r="C2" s="296"/>
      <c r="D2" s="296"/>
      <c r="E2" s="296"/>
      <c r="F2" s="296"/>
      <c r="G2" s="296"/>
      <c r="H2" s="296"/>
      <c r="I2" s="297"/>
    </row>
    <row r="3" spans="1:36" ht="15" x14ac:dyDescent="0.2">
      <c r="B3" s="265" t="s">
        <v>420</v>
      </c>
      <c r="C3" s="265"/>
      <c r="D3" s="265"/>
      <c r="E3" s="265"/>
      <c r="F3" s="265"/>
      <c r="G3" s="265"/>
      <c r="H3" s="265"/>
      <c r="I3" s="265"/>
    </row>
    <row r="4" spans="1:36" x14ac:dyDescent="0.2">
      <c r="A4" s="315"/>
      <c r="B4" s="267" t="s">
        <v>164</v>
      </c>
      <c r="C4" s="94" t="s">
        <v>262</v>
      </c>
      <c r="D4" s="95">
        <v>10</v>
      </c>
      <c r="E4" s="95">
        <v>8</v>
      </c>
      <c r="F4" s="96">
        <f t="shared" ref="F4:F5" si="0">D4+E4</f>
        <v>18</v>
      </c>
      <c r="G4" s="97">
        <f t="shared" ref="G4" si="1">D4/F4</f>
        <v>0.55555555555555558</v>
      </c>
      <c r="H4" s="97">
        <f t="shared" ref="H4:H5" si="2">E4/F4</f>
        <v>0.44444444444444442</v>
      </c>
      <c r="I4" s="98">
        <f t="shared" ref="I4" si="3">G4+H4</f>
        <v>1</v>
      </c>
    </row>
    <row r="5" spans="1:36" x14ac:dyDescent="0.2">
      <c r="A5" s="316"/>
      <c r="B5" s="267"/>
      <c r="C5" s="94" t="s">
        <v>263</v>
      </c>
      <c r="D5" s="95">
        <v>6</v>
      </c>
      <c r="E5" s="95">
        <v>7</v>
      </c>
      <c r="F5" s="96">
        <f t="shared" si="0"/>
        <v>13</v>
      </c>
      <c r="G5" s="97">
        <f>D5/F5</f>
        <v>0.46153846153846156</v>
      </c>
      <c r="H5" s="97">
        <f t="shared" si="2"/>
        <v>0.53846153846153844</v>
      </c>
      <c r="I5" s="98">
        <f>G5+H5</f>
        <v>1</v>
      </c>
    </row>
    <row r="6" spans="1:36" x14ac:dyDescent="0.2">
      <c r="A6" s="316"/>
      <c r="B6" s="267"/>
      <c r="C6" s="94" t="s">
        <v>202</v>
      </c>
      <c r="D6" s="96"/>
      <c r="E6" s="96"/>
      <c r="F6" s="96"/>
      <c r="G6" s="97">
        <f>D5/D4</f>
        <v>0.6</v>
      </c>
      <c r="H6" s="97">
        <f>E5/E4</f>
        <v>0.875</v>
      </c>
      <c r="I6" s="97">
        <f>F5/F4</f>
        <v>0.72222222222222221</v>
      </c>
    </row>
    <row r="7" spans="1:36" s="39" customFormat="1" ht="2.25" customHeight="1" x14ac:dyDescent="0.2">
      <c r="A7" s="316"/>
      <c r="B7" s="99"/>
      <c r="C7" s="100"/>
      <c r="D7" s="99"/>
      <c r="E7" s="99"/>
      <c r="F7" s="99"/>
      <c r="G7" s="99"/>
      <c r="H7" s="99"/>
      <c r="I7" s="101"/>
      <c r="J7" s="2"/>
      <c r="K7" s="2"/>
      <c r="L7" s="2"/>
      <c r="M7" s="2"/>
      <c r="N7" s="2"/>
      <c r="O7" s="2"/>
      <c r="P7" s="2"/>
      <c r="Q7" s="2"/>
      <c r="R7" s="2"/>
      <c r="S7" s="2"/>
      <c r="T7" s="2"/>
      <c r="U7" s="2"/>
      <c r="V7" s="2"/>
      <c r="W7" s="2"/>
      <c r="X7" s="2"/>
      <c r="Y7" s="2"/>
      <c r="Z7" s="2"/>
      <c r="AA7" s="2"/>
      <c r="AB7" s="2"/>
      <c r="AC7" s="2"/>
      <c r="AD7" s="2"/>
      <c r="AE7" s="2"/>
      <c r="AF7" s="2"/>
      <c r="AG7" s="2"/>
      <c r="AH7" s="2"/>
      <c r="AI7" s="2"/>
      <c r="AJ7" s="2"/>
    </row>
    <row r="8" spans="1:36" ht="15" x14ac:dyDescent="0.2">
      <c r="A8" s="316"/>
      <c r="B8" s="265" t="s">
        <v>420</v>
      </c>
      <c r="C8" s="265"/>
      <c r="D8" s="265"/>
      <c r="E8" s="265"/>
      <c r="F8" s="265"/>
      <c r="G8" s="265"/>
      <c r="H8" s="265"/>
      <c r="I8" s="265"/>
    </row>
    <row r="9" spans="1:36" x14ac:dyDescent="0.2">
      <c r="A9" s="316"/>
      <c r="B9" s="267" t="s">
        <v>164</v>
      </c>
      <c r="C9" s="94" t="s">
        <v>262</v>
      </c>
      <c r="D9" s="95"/>
      <c r="E9" s="95"/>
      <c r="F9" s="96">
        <f t="shared" ref="F9:F10" si="4">D9+E9</f>
        <v>0</v>
      </c>
      <c r="G9" s="97" t="e">
        <f t="shared" ref="G9" si="5">D9/F9</f>
        <v>#DIV/0!</v>
      </c>
      <c r="H9" s="97" t="e">
        <f t="shared" ref="H9:H10" si="6">E9/F9</f>
        <v>#DIV/0!</v>
      </c>
      <c r="I9" s="98" t="e">
        <f t="shared" ref="I9" si="7">G9+H9</f>
        <v>#DIV/0!</v>
      </c>
    </row>
    <row r="10" spans="1:36" x14ac:dyDescent="0.2">
      <c r="A10" s="316"/>
      <c r="B10" s="267"/>
      <c r="C10" s="94" t="s">
        <v>263</v>
      </c>
      <c r="D10" s="95"/>
      <c r="E10" s="95"/>
      <c r="F10" s="96">
        <f t="shared" si="4"/>
        <v>0</v>
      </c>
      <c r="G10" s="97" t="e">
        <f>D10/F10</f>
        <v>#DIV/0!</v>
      </c>
      <c r="H10" s="97" t="e">
        <f t="shared" si="6"/>
        <v>#DIV/0!</v>
      </c>
      <c r="I10" s="98" t="e">
        <f>G10+H10</f>
        <v>#DIV/0!</v>
      </c>
    </row>
    <row r="11" spans="1:36" x14ac:dyDescent="0.2">
      <c r="A11" s="316"/>
      <c r="B11" s="267"/>
      <c r="C11" s="94" t="s">
        <v>202</v>
      </c>
      <c r="D11" s="96"/>
      <c r="E11" s="96"/>
      <c r="F11" s="96"/>
      <c r="G11" s="97" t="e">
        <f>D10/D9</f>
        <v>#DIV/0!</v>
      </c>
      <c r="H11" s="97" t="e">
        <f>E10/E9</f>
        <v>#DIV/0!</v>
      </c>
      <c r="I11" s="97" t="e">
        <f>F10/F9</f>
        <v>#DIV/0!</v>
      </c>
    </row>
    <row r="12" spans="1:36" s="39" customFormat="1" ht="2.25" customHeight="1" x14ac:dyDescent="0.2">
      <c r="A12" s="316"/>
      <c r="B12" s="99"/>
      <c r="C12" s="100"/>
      <c r="D12" s="99"/>
      <c r="E12" s="99"/>
      <c r="F12" s="99"/>
      <c r="G12" s="99"/>
      <c r="H12" s="99"/>
      <c r="I12" s="101"/>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15" x14ac:dyDescent="0.2">
      <c r="A13" s="316"/>
      <c r="B13" s="265" t="s">
        <v>420</v>
      </c>
      <c r="C13" s="265"/>
      <c r="D13" s="265"/>
      <c r="E13" s="265"/>
      <c r="F13" s="265"/>
      <c r="G13" s="265"/>
      <c r="H13" s="265"/>
      <c r="I13" s="265"/>
    </row>
    <row r="14" spans="1:36" x14ac:dyDescent="0.2">
      <c r="A14" s="316"/>
      <c r="B14" s="267" t="s">
        <v>164</v>
      </c>
      <c r="C14" s="94" t="s">
        <v>262</v>
      </c>
      <c r="D14" s="95"/>
      <c r="E14" s="95"/>
      <c r="F14" s="96">
        <f t="shared" ref="F14:F15" si="8">D14+E14</f>
        <v>0</v>
      </c>
      <c r="G14" s="97" t="e">
        <f t="shared" ref="G14" si="9">D14/F14</f>
        <v>#DIV/0!</v>
      </c>
      <c r="H14" s="97" t="e">
        <f t="shared" ref="H14:H15" si="10">E14/F14</f>
        <v>#DIV/0!</v>
      </c>
      <c r="I14" s="98" t="e">
        <f t="shared" ref="I14" si="11">G14+H14</f>
        <v>#DIV/0!</v>
      </c>
    </row>
    <row r="15" spans="1:36" x14ac:dyDescent="0.2">
      <c r="A15" s="316"/>
      <c r="B15" s="267"/>
      <c r="C15" s="94" t="s">
        <v>263</v>
      </c>
      <c r="D15" s="95"/>
      <c r="E15" s="95"/>
      <c r="F15" s="96">
        <f t="shared" si="8"/>
        <v>0</v>
      </c>
      <c r="G15" s="97" t="e">
        <f>D15/F15</f>
        <v>#DIV/0!</v>
      </c>
      <c r="H15" s="97" t="e">
        <f t="shared" si="10"/>
        <v>#DIV/0!</v>
      </c>
      <c r="I15" s="98" t="e">
        <f>G15+H15</f>
        <v>#DIV/0!</v>
      </c>
    </row>
    <row r="16" spans="1:36" x14ac:dyDescent="0.2">
      <c r="A16" s="317"/>
      <c r="B16" s="267"/>
      <c r="C16" s="94" t="s">
        <v>202</v>
      </c>
      <c r="D16" s="96"/>
      <c r="E16" s="96"/>
      <c r="F16" s="96"/>
      <c r="G16" s="97" t="e">
        <f>D15/D14</f>
        <v>#DIV/0!</v>
      </c>
      <c r="H16" s="97" t="e">
        <f>E15/E14</f>
        <v>#DIV/0!</v>
      </c>
      <c r="I16" s="97" t="e">
        <f>F15/F14</f>
        <v>#DIV/0!</v>
      </c>
    </row>
    <row r="17" spans="1:36" s="39" customFormat="1" ht="2.25" customHeight="1" x14ac:dyDescent="0.2">
      <c r="A17" s="102"/>
      <c r="B17" s="99"/>
      <c r="C17" s="100"/>
      <c r="D17" s="99"/>
      <c r="E17" s="99"/>
      <c r="F17" s="99"/>
      <c r="G17" s="99"/>
      <c r="H17" s="99"/>
      <c r="I17" s="101"/>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s="2" customFormat="1" ht="21" customHeight="1" x14ac:dyDescent="0.2">
      <c r="B18" s="295" t="s">
        <v>204</v>
      </c>
      <c r="C18" s="296"/>
      <c r="D18" s="296"/>
      <c r="E18" s="296"/>
      <c r="F18" s="296"/>
      <c r="G18" s="296"/>
      <c r="H18" s="296"/>
      <c r="I18" s="296"/>
      <c r="J18" s="297"/>
    </row>
    <row r="19" spans="1:36" ht="15" x14ac:dyDescent="0.2">
      <c r="B19" s="265" t="s">
        <v>298</v>
      </c>
      <c r="C19" s="265"/>
      <c r="D19" s="265"/>
      <c r="E19" s="265"/>
      <c r="F19" s="265"/>
      <c r="G19" s="265"/>
      <c r="H19" s="265"/>
      <c r="I19" s="265"/>
    </row>
    <row r="20" spans="1:36" ht="15" x14ac:dyDescent="0.2">
      <c r="B20" s="103"/>
      <c r="C20" s="94" t="s">
        <v>300</v>
      </c>
      <c r="D20" s="95"/>
      <c r="E20" s="95"/>
      <c r="F20" s="96">
        <f t="shared" ref="F20:F21" si="12">D20+E20</f>
        <v>0</v>
      </c>
      <c r="G20" s="97" t="e">
        <f t="shared" ref="G20" si="13">D20/F20</f>
        <v>#DIV/0!</v>
      </c>
      <c r="H20" s="97" t="e">
        <f t="shared" ref="H20:H21" si="14">E20/F20</f>
        <v>#DIV/0!</v>
      </c>
      <c r="I20" s="98" t="e">
        <f t="shared" ref="I20" si="15">G20+H20</f>
        <v>#DIV/0!</v>
      </c>
    </row>
    <row r="21" spans="1:36" ht="15" x14ac:dyDescent="0.2">
      <c r="B21" s="104"/>
      <c r="C21" s="94" t="s">
        <v>299</v>
      </c>
      <c r="D21" s="95"/>
      <c r="E21" s="95"/>
      <c r="F21" s="96">
        <f t="shared" si="12"/>
        <v>0</v>
      </c>
      <c r="G21" s="97" t="e">
        <f>D21/F21</f>
        <v>#DIV/0!</v>
      </c>
      <c r="H21" s="97" t="e">
        <f t="shared" si="14"/>
        <v>#DIV/0!</v>
      </c>
      <c r="I21" s="98" t="e">
        <f>G21+H21</f>
        <v>#DIV/0!</v>
      </c>
    </row>
    <row r="22" spans="1:36" ht="15" x14ac:dyDescent="0.2">
      <c r="B22" s="265" t="s">
        <v>297</v>
      </c>
      <c r="C22" s="265"/>
      <c r="D22" s="265"/>
      <c r="E22" s="265"/>
      <c r="F22" s="265"/>
      <c r="G22" s="265"/>
      <c r="H22" s="265"/>
      <c r="I22" s="265"/>
    </row>
    <row r="23" spans="1:36" ht="15" x14ac:dyDescent="0.2">
      <c r="B23" s="104"/>
      <c r="C23" s="94" t="s">
        <v>301</v>
      </c>
      <c r="D23" s="95"/>
      <c r="E23" s="95"/>
      <c r="F23" s="96">
        <f t="shared" ref="F23" si="16">D23+E23</f>
        <v>0</v>
      </c>
      <c r="G23" s="97" t="e">
        <f t="shared" ref="G23" si="17">D23/F23</f>
        <v>#DIV/0!</v>
      </c>
      <c r="H23" s="97" t="e">
        <f t="shared" ref="H23" si="18">E23/F23</f>
        <v>#DIV/0!</v>
      </c>
      <c r="I23" s="98" t="e">
        <f t="shared" ref="I23" si="19">G23+H23</f>
        <v>#DIV/0!</v>
      </c>
    </row>
    <row r="24" spans="1:36" ht="15" x14ac:dyDescent="0.2">
      <c r="B24" s="265" t="s">
        <v>329</v>
      </c>
      <c r="C24" s="265"/>
      <c r="D24" s="265"/>
      <c r="E24" s="265"/>
      <c r="F24" s="265"/>
      <c r="G24" s="265"/>
      <c r="H24" s="265"/>
      <c r="I24" s="265"/>
    </row>
    <row r="25" spans="1:36" ht="28.5" x14ac:dyDescent="0.2">
      <c r="B25" s="104"/>
      <c r="C25" s="105" t="s">
        <v>330</v>
      </c>
      <c r="D25" s="95"/>
      <c r="E25" s="95"/>
      <c r="F25" s="96">
        <f t="shared" ref="F25" si="20">D25+E25</f>
        <v>0</v>
      </c>
      <c r="G25" s="97" t="e">
        <f t="shared" ref="G25" si="21">D25/F25</f>
        <v>#DIV/0!</v>
      </c>
      <c r="H25" s="97" t="e">
        <f t="shared" ref="H25" si="22">E25/F25</f>
        <v>#DIV/0!</v>
      </c>
      <c r="I25" s="98" t="e">
        <f t="shared" ref="I25" si="23">G25+H25</f>
        <v>#DIV/0!</v>
      </c>
    </row>
    <row r="26" spans="1:36" s="39" customFormat="1" ht="2.25" customHeight="1" x14ac:dyDescent="0.2">
      <c r="A26" s="23"/>
      <c r="B26" s="99"/>
      <c r="C26" s="100"/>
      <c r="D26" s="99"/>
      <c r="E26" s="99"/>
      <c r="F26" s="99"/>
      <c r="G26" s="99"/>
      <c r="H26" s="99"/>
      <c r="I26" s="101"/>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s="106" customFormat="1" ht="24" customHeight="1" x14ac:dyDescent="0.25">
      <c r="A27" s="295" t="s">
        <v>243</v>
      </c>
      <c r="B27" s="296"/>
      <c r="C27" s="296"/>
      <c r="D27" s="296"/>
      <c r="E27" s="296"/>
      <c r="F27" s="296"/>
      <c r="G27" s="296"/>
      <c r="H27" s="296"/>
      <c r="I27" s="297"/>
    </row>
    <row r="28" spans="1:36" s="2" customFormat="1" ht="28.5" customHeight="1" x14ac:dyDescent="0.2">
      <c r="A28" s="23"/>
      <c r="B28" s="265" t="s">
        <v>296</v>
      </c>
      <c r="C28" s="265"/>
      <c r="D28" s="265"/>
      <c r="E28" s="265"/>
      <c r="F28" s="265"/>
      <c r="G28" s="265"/>
      <c r="H28" s="265"/>
      <c r="I28" s="265"/>
    </row>
    <row r="29" spans="1:36" s="2" customFormat="1" ht="16.149999999999999" customHeight="1" x14ac:dyDescent="0.2">
      <c r="A29" s="23"/>
      <c r="B29" s="315"/>
      <c r="C29" s="94" t="s">
        <v>302</v>
      </c>
      <c r="D29" s="95"/>
      <c r="E29" s="95"/>
      <c r="F29" s="96">
        <f t="shared" ref="F29:F30" si="24">D29+E29</f>
        <v>0</v>
      </c>
      <c r="G29" s="97" t="e">
        <f t="shared" ref="G29" si="25">D29/F29</f>
        <v>#DIV/0!</v>
      </c>
      <c r="H29" s="97" t="e">
        <f t="shared" ref="H29:H30" si="26">E29/F29</f>
        <v>#DIV/0!</v>
      </c>
      <c r="I29" s="98" t="e">
        <f t="shared" ref="I29" si="27">G29+H29</f>
        <v>#DIV/0!</v>
      </c>
    </row>
    <row r="30" spans="1:36" x14ac:dyDescent="0.2">
      <c r="B30" s="316"/>
      <c r="C30" s="94" t="s">
        <v>303</v>
      </c>
      <c r="D30" s="95"/>
      <c r="E30" s="95"/>
      <c r="F30" s="96">
        <f t="shared" si="24"/>
        <v>0</v>
      </c>
      <c r="G30" s="97" t="e">
        <f>D30/F30</f>
        <v>#DIV/0!</v>
      </c>
      <c r="H30" s="97" t="e">
        <f t="shared" si="26"/>
        <v>#DIV/0!</v>
      </c>
      <c r="I30" s="98" t="e">
        <f>G30+H30</f>
        <v>#DIV/0!</v>
      </c>
    </row>
    <row r="31" spans="1:36" x14ac:dyDescent="0.2">
      <c r="B31" s="317"/>
      <c r="C31" s="94" t="s">
        <v>304</v>
      </c>
      <c r="D31" s="95"/>
      <c r="E31" s="95"/>
      <c r="F31" s="96">
        <f t="shared" ref="F31" si="28">D31+E31</f>
        <v>0</v>
      </c>
      <c r="G31" s="97" t="e">
        <f>D31/F31</f>
        <v>#DIV/0!</v>
      </c>
      <c r="H31" s="97" t="e">
        <f t="shared" ref="H31" si="29">E31/F31</f>
        <v>#DIV/0!</v>
      </c>
      <c r="I31" s="98" t="e">
        <f>G31+H31</f>
        <v>#DIV/0!</v>
      </c>
    </row>
    <row r="32" spans="1:36" s="39" customFormat="1" ht="2.25" customHeight="1" x14ac:dyDescent="0.2">
      <c r="A32" s="23"/>
      <c r="B32" s="99"/>
      <c r="C32" s="100"/>
      <c r="D32" s="99"/>
      <c r="E32" s="99"/>
      <c r="F32" s="99"/>
      <c r="G32" s="99"/>
      <c r="H32" s="99"/>
      <c r="I32" s="101"/>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9" s="106" customFormat="1" ht="24" customHeight="1" x14ac:dyDescent="0.25">
      <c r="A33" s="295" t="s">
        <v>217</v>
      </c>
      <c r="B33" s="296"/>
      <c r="C33" s="296"/>
      <c r="D33" s="296"/>
      <c r="E33" s="296"/>
      <c r="F33" s="296"/>
      <c r="G33" s="296"/>
      <c r="H33" s="296"/>
      <c r="I33" s="297"/>
    </row>
    <row r="34" spans="1:9" x14ac:dyDescent="0.2">
      <c r="C34" s="107" t="s">
        <v>395</v>
      </c>
    </row>
    <row r="35" spans="1:9" x14ac:dyDescent="0.2">
      <c r="C35" s="108" t="s">
        <v>396</v>
      </c>
    </row>
  </sheetData>
  <mergeCells count="16">
    <mergeCell ref="A33:I33"/>
    <mergeCell ref="B18:J18"/>
    <mergeCell ref="A27:I27"/>
    <mergeCell ref="B4:B6"/>
    <mergeCell ref="B3:I3"/>
    <mergeCell ref="A4:A16"/>
    <mergeCell ref="B28:I28"/>
    <mergeCell ref="B22:I22"/>
    <mergeCell ref="B24:I24"/>
    <mergeCell ref="B29:B31"/>
    <mergeCell ref="B19:I19"/>
    <mergeCell ref="B2:I2"/>
    <mergeCell ref="B9:B11"/>
    <mergeCell ref="B14:B16"/>
    <mergeCell ref="B8:I8"/>
    <mergeCell ref="B13:I13"/>
  </mergeCells>
  <hyperlinks>
    <hyperlink ref="C35" r:id="rId1" xr:uid="{00000000-0004-0000-0300-000000000000}"/>
  </hyperlinks>
  <pageMargins left="0.70866141732283472" right="0.70866141732283472" top="0.74803149606299213" bottom="0.74803149606299213" header="0.31496062992125984" footer="0.31496062992125984"/>
  <pageSetup paperSize="9" orientation="portrait" r:id="rId2"/>
  <headerFooter>
    <oddHeader>&amp;R&amp;G</oddHead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le3">
    <tabColor theme="9" tint="-0.249977111117893"/>
    <pageSetUpPr fitToPage="1"/>
  </sheetPr>
  <dimension ref="A1:M484"/>
  <sheetViews>
    <sheetView view="pageBreakPreview" topLeftCell="A340" zoomScale="55" zoomScaleNormal="115" zoomScaleSheetLayoutView="55" zoomScalePageLayoutView="40" workbookViewId="0">
      <selection activeCell="A351" sqref="A351:F351"/>
    </sheetView>
  </sheetViews>
  <sheetFormatPr baseColWidth="10" defaultColWidth="10.7109375" defaultRowHeight="14.25" x14ac:dyDescent="0.2"/>
  <cols>
    <col min="1" max="1" width="15.42578125" style="23" customWidth="1"/>
    <col min="2" max="2" width="15.7109375" style="23" customWidth="1"/>
    <col min="3" max="3" width="16.7109375" style="23" customWidth="1"/>
    <col min="4" max="5" width="15.7109375" style="23" customWidth="1"/>
    <col min="6" max="6" width="56.85546875" style="23" customWidth="1"/>
    <col min="7" max="16384" width="10.7109375" style="23"/>
  </cols>
  <sheetData>
    <row r="1" spans="1:10" x14ac:dyDescent="0.2">
      <c r="A1" s="2"/>
      <c r="B1" s="2"/>
      <c r="C1" s="2"/>
      <c r="D1" s="2"/>
      <c r="E1" s="2"/>
      <c r="F1" s="2"/>
    </row>
    <row r="2" spans="1:10" ht="50.25" customHeight="1" x14ac:dyDescent="0.2">
      <c r="A2" s="2"/>
      <c r="B2" s="2"/>
      <c r="C2" s="24"/>
      <c r="D2" s="2"/>
      <c r="E2" s="352" t="s">
        <v>413</v>
      </c>
      <c r="F2" s="353"/>
      <c r="I2" s="25"/>
      <c r="J2" s="25"/>
    </row>
    <row r="3" spans="1:10" ht="15.75" customHeight="1" x14ac:dyDescent="0.25">
      <c r="A3" s="351" t="s">
        <v>438</v>
      </c>
      <c r="B3" s="351"/>
      <c r="C3" s="351"/>
      <c r="D3" s="351"/>
      <c r="E3" s="351"/>
      <c r="F3" s="351"/>
      <c r="I3" s="25"/>
      <c r="J3" s="25"/>
    </row>
    <row r="4" spans="1:10" ht="38.65" customHeight="1" x14ac:dyDescent="0.2">
      <c r="A4" s="348" t="s">
        <v>411</v>
      </c>
      <c r="B4" s="349"/>
      <c r="C4" s="349"/>
      <c r="D4" s="349"/>
      <c r="E4" s="349"/>
      <c r="F4" s="349"/>
    </row>
    <row r="5" spans="1:10" ht="26.65" customHeight="1" x14ac:dyDescent="0.2">
      <c r="A5" s="349"/>
      <c r="B5" s="349"/>
      <c r="C5" s="350"/>
      <c r="D5" s="350"/>
      <c r="E5" s="349"/>
      <c r="F5" s="349"/>
    </row>
    <row r="6" spans="1:10" ht="37.5" customHeight="1" x14ac:dyDescent="0.2">
      <c r="A6" s="365" t="s">
        <v>412</v>
      </c>
      <c r="B6" s="365"/>
      <c r="C6" s="366"/>
      <c r="D6" s="366"/>
      <c r="E6" s="365"/>
      <c r="F6" s="365"/>
    </row>
    <row r="7" spans="1:10" ht="37.5" customHeight="1" x14ac:dyDescent="0.2">
      <c r="A7" s="354" t="s">
        <v>414</v>
      </c>
      <c r="B7" s="354"/>
      <c r="C7" s="354"/>
      <c r="D7" s="354"/>
      <c r="E7" s="354"/>
      <c r="F7" s="354"/>
    </row>
    <row r="8" spans="1:10" ht="52.9" customHeight="1" x14ac:dyDescent="0.2">
      <c r="A8" s="360"/>
      <c r="B8" s="360"/>
      <c r="C8" s="360"/>
      <c r="D8" s="360"/>
      <c r="E8" s="221"/>
      <c r="F8" s="221"/>
    </row>
    <row r="9" spans="1:10" ht="33" customHeight="1" x14ac:dyDescent="0.2"/>
    <row r="10" spans="1:10" ht="35.65" customHeight="1" x14ac:dyDescent="0.2"/>
    <row r="11" spans="1:10" ht="32.65" customHeight="1" x14ac:dyDescent="0.2"/>
    <row r="12" spans="1:10" ht="37.9" customHeight="1" x14ac:dyDescent="0.2"/>
    <row r="13" spans="1:10" ht="39.4" customHeight="1" x14ac:dyDescent="0.2"/>
    <row r="14" spans="1:10" ht="66.75" customHeight="1" x14ac:dyDescent="0.2">
      <c r="B14" s="26"/>
      <c r="C14" s="26"/>
      <c r="D14" s="26"/>
      <c r="E14" s="26"/>
    </row>
    <row r="15" spans="1:10" ht="276.75" customHeight="1" x14ac:dyDescent="0.2">
      <c r="A15" s="27"/>
      <c r="B15" s="28"/>
      <c r="C15" s="28"/>
      <c r="D15" s="28"/>
      <c r="E15" s="28"/>
      <c r="F15" s="28"/>
    </row>
    <row r="16" spans="1:10" ht="126.75" customHeight="1" x14ac:dyDescent="0.2">
      <c r="B16" s="26"/>
      <c r="C16" s="26"/>
      <c r="D16" s="26"/>
      <c r="E16" s="26"/>
    </row>
    <row r="17" spans="1:6" ht="63.75" customHeight="1" x14ac:dyDescent="0.2">
      <c r="A17" s="329"/>
      <c r="B17" s="324"/>
      <c r="C17" s="324"/>
      <c r="E17" s="355"/>
      <c r="F17" s="356"/>
    </row>
    <row r="18" spans="1:6" ht="33.75" customHeight="1" x14ac:dyDescent="0.2">
      <c r="A18" s="361" t="s">
        <v>32</v>
      </c>
      <c r="B18" s="361"/>
      <c r="C18" s="361"/>
      <c r="D18" s="361"/>
      <c r="E18" s="361"/>
      <c r="F18" s="361"/>
    </row>
    <row r="20" spans="1:6" ht="20.25" x14ac:dyDescent="0.3">
      <c r="A20" s="322" t="str">
        <f>A96</f>
        <v>Diagnostic Egalité Professionnelle 
(effectif présent au 31/12/N-1)</v>
      </c>
      <c r="B20" s="322"/>
      <c r="C20" s="322"/>
      <c r="D20" s="322"/>
      <c r="E20" s="322"/>
      <c r="F20" s="322"/>
    </row>
    <row r="21" spans="1:6" x14ac:dyDescent="0.2">
      <c r="A21" s="30"/>
      <c r="B21" s="30" t="str">
        <f>A98</f>
        <v>Fiche d'identité de l'établissement</v>
      </c>
      <c r="C21" s="30"/>
      <c r="D21" s="30"/>
      <c r="E21" s="30"/>
      <c r="F21" s="30"/>
    </row>
    <row r="22" spans="1:6" x14ac:dyDescent="0.2">
      <c r="A22" s="30"/>
      <c r="B22" s="30" t="str">
        <f>A126</f>
        <v>Rappel des enjeux</v>
      </c>
      <c r="C22" s="30"/>
      <c r="D22" s="30"/>
      <c r="E22" s="30"/>
      <c r="F22" s="30"/>
    </row>
    <row r="23" spans="1:6" x14ac:dyDescent="0.2">
      <c r="A23" s="30"/>
      <c r="B23" s="31" t="str">
        <f>A130</f>
        <v>Organisation de la démarche</v>
      </c>
      <c r="C23" s="30"/>
      <c r="D23" s="30"/>
      <c r="E23" s="30"/>
      <c r="F23" s="30"/>
    </row>
    <row r="24" spans="1:6" x14ac:dyDescent="0.2">
      <c r="A24" s="30"/>
      <c r="B24" s="31" t="str">
        <f>A134</f>
        <v>Objectif de l'intervention</v>
      </c>
      <c r="C24" s="30"/>
      <c r="D24" s="30"/>
      <c r="E24" s="30"/>
      <c r="F24" s="30"/>
    </row>
    <row r="25" spans="1:6" x14ac:dyDescent="0.2">
      <c r="A25" s="30"/>
      <c r="B25" s="31" t="str">
        <f>A137</f>
        <v>Présentation de l'outil</v>
      </c>
      <c r="C25" s="30"/>
      <c r="D25" s="30"/>
      <c r="E25" s="30"/>
      <c r="F25" s="30"/>
    </row>
    <row r="26" spans="1:6" x14ac:dyDescent="0.2">
      <c r="A26" s="30"/>
      <c r="B26" s="30"/>
      <c r="C26" s="30"/>
      <c r="D26" s="30"/>
      <c r="E26" s="30"/>
      <c r="F26" s="30"/>
    </row>
    <row r="27" spans="1:6" ht="20.25" x14ac:dyDescent="0.3">
      <c r="A27" s="322" t="str">
        <f>A140</f>
        <v>I Caractéristiques et Mixité des Effectifs</v>
      </c>
      <c r="B27" s="322"/>
      <c r="C27" s="322"/>
      <c r="D27" s="322"/>
      <c r="E27" s="322"/>
      <c r="F27" s="322"/>
    </row>
    <row r="28" spans="1:6" ht="15" customHeight="1" x14ac:dyDescent="0.2">
      <c r="A28" s="30"/>
      <c r="B28" s="30" t="str">
        <f>A142</f>
        <v>Répartition de l’effectif physique et des ETPR (Equivalent Temps Plein Rémunéré)</v>
      </c>
      <c r="C28" s="30"/>
      <c r="D28" s="30"/>
      <c r="E28" s="30"/>
      <c r="F28" s="30"/>
    </row>
    <row r="29" spans="1:6" ht="15" customHeight="1" x14ac:dyDescent="0.2">
      <c r="A29" s="30"/>
      <c r="B29" s="30" t="str">
        <f>A147</f>
        <v>Répartition des ETPR du PNM et du PM par STATUT</v>
      </c>
      <c r="C29" s="30"/>
      <c r="D29" s="30"/>
      <c r="E29" s="30"/>
      <c r="F29" s="30"/>
    </row>
    <row r="30" spans="1:6" ht="15" customHeight="1" x14ac:dyDescent="0.2">
      <c r="A30" s="30"/>
      <c r="B30" s="30" t="str">
        <f>A151</f>
        <v>Répartition des Effectifs ETUDIANTS au sein du PM</v>
      </c>
      <c r="C30" s="30"/>
      <c r="D30" s="30"/>
      <c r="E30" s="30"/>
      <c r="F30" s="30"/>
    </row>
    <row r="31" spans="1:6" ht="15" customHeight="1" x14ac:dyDescent="0.2">
      <c r="A31" s="30"/>
      <c r="B31" s="30" t="str">
        <f>A154</f>
        <v>Répartition des ETPR du PNM par catégorie et filière</v>
      </c>
      <c r="C31" s="30"/>
      <c r="D31" s="30"/>
      <c r="E31" s="30"/>
      <c r="F31" s="30"/>
    </row>
    <row r="32" spans="1:6" ht="15" customHeight="1" x14ac:dyDescent="0.2">
      <c r="A32" s="30"/>
      <c r="B32" s="364" t="str">
        <f>A161</f>
        <v>Focus sur les effectifs des infirmier-e-s et praticien-ne-s hospitalier-e-s (en effectifs physiques)</v>
      </c>
      <c r="C32" s="364"/>
      <c r="D32" s="364"/>
      <c r="E32" s="364"/>
      <c r="F32" s="364"/>
    </row>
    <row r="33" spans="1:6" ht="15" customHeight="1" x14ac:dyDescent="0.2">
      <c r="A33" s="30"/>
      <c r="B33" s="30" t="str">
        <f>A169</f>
        <v>Gestion des Ages</v>
      </c>
      <c r="C33" s="30"/>
      <c r="D33" s="30"/>
      <c r="E33" s="30"/>
      <c r="F33" s="30"/>
    </row>
    <row r="34" spans="1:6" ht="15" customHeight="1" x14ac:dyDescent="0.2">
      <c r="A34" s="30"/>
      <c r="B34" s="30"/>
      <c r="C34" s="30"/>
      <c r="D34" s="30"/>
      <c r="E34" s="30"/>
      <c r="F34" s="30"/>
    </row>
    <row r="35" spans="1:6" ht="20.25" x14ac:dyDescent="0.3">
      <c r="A35" s="322" t="str">
        <f>A180</f>
        <v>II Analyse de l'effectif des Travailleurs Handicapés, par genre</v>
      </c>
      <c r="B35" s="322"/>
      <c r="C35" s="322"/>
      <c r="D35" s="322"/>
      <c r="E35" s="322"/>
      <c r="F35" s="322"/>
    </row>
    <row r="36" spans="1:6" ht="15" customHeight="1" x14ac:dyDescent="0.2">
      <c r="A36" s="30"/>
      <c r="B36" s="30" t="str">
        <f>A182</f>
        <v>Répartition de l’effectif des Travailleurs Handicapés par population</v>
      </c>
      <c r="C36" s="30"/>
      <c r="D36" s="30"/>
      <c r="E36" s="30"/>
      <c r="F36" s="30"/>
    </row>
    <row r="37" spans="1:6" ht="15" customHeight="1" x14ac:dyDescent="0.2">
      <c r="A37" s="30"/>
      <c r="B37" s="30"/>
      <c r="C37" s="30"/>
      <c r="D37" s="30"/>
      <c r="E37" s="30"/>
      <c r="F37" s="30"/>
    </row>
    <row r="38" spans="1:6" ht="45" customHeight="1" x14ac:dyDescent="0.3">
      <c r="A38" s="322" t="str">
        <f>A192</f>
        <v>III Analyse de l'effectif du Personnel Non Médical selon le temps de travail, par genre</v>
      </c>
      <c r="B38" s="322"/>
      <c r="C38" s="322"/>
      <c r="D38" s="322"/>
      <c r="E38" s="322"/>
      <c r="F38" s="322"/>
    </row>
    <row r="39" spans="1:6" ht="13.9" customHeight="1" x14ac:dyDescent="0.2">
      <c r="A39" s="30"/>
      <c r="B39" s="364" t="str">
        <f>A194</f>
        <v>Répartition de l’effectif physique du PNM temps partiel, temps plein, par statut et catégorie</v>
      </c>
      <c r="C39" s="364"/>
      <c r="D39" s="364"/>
      <c r="E39" s="364"/>
      <c r="F39" s="364"/>
    </row>
    <row r="40" spans="1:6" ht="15" customHeight="1" x14ac:dyDescent="0.2">
      <c r="A40" s="30"/>
      <c r="B40" s="30" t="str">
        <f>A203</f>
        <v>Le taux de femmes et d'hommes parmi les agent-e-s à temps partiel au sein du PNM</v>
      </c>
      <c r="C40" s="30"/>
      <c r="D40" s="30"/>
      <c r="E40" s="30"/>
      <c r="F40" s="30"/>
    </row>
    <row r="41" spans="1:6" ht="15" customHeight="1" x14ac:dyDescent="0.2">
      <c r="A41" s="30"/>
      <c r="B41" s="30"/>
      <c r="C41" s="30"/>
      <c r="D41" s="30"/>
      <c r="E41" s="30"/>
      <c r="F41" s="30"/>
    </row>
    <row r="42" spans="1:6" ht="20.25" x14ac:dyDescent="0.3">
      <c r="A42" s="322" t="str">
        <f>A206</f>
        <v>IV Analyse des Recrutements et Flux de personnels par genre</v>
      </c>
      <c r="B42" s="322"/>
      <c r="C42" s="322"/>
      <c r="D42" s="322"/>
      <c r="E42" s="322"/>
      <c r="F42" s="322"/>
    </row>
    <row r="43" spans="1:6" ht="15" customHeight="1" x14ac:dyDescent="0.2">
      <c r="A43" s="30"/>
      <c r="B43" s="30" t="str">
        <f>A208</f>
        <v>Répartition des Entrées et Sorties au sein du Personnel Médical, par motif et par genre</v>
      </c>
      <c r="C43" s="30"/>
      <c r="D43" s="30"/>
      <c r="E43" s="30"/>
      <c r="F43" s="30"/>
    </row>
    <row r="44" spans="1:6" ht="15" customHeight="1" x14ac:dyDescent="0.2">
      <c r="A44" s="30"/>
      <c r="B44" s="30" t="str">
        <f>A216</f>
        <v>Répartition des Entrées et Sorties au sein du Personnel Non Médical, par motif et par genre</v>
      </c>
      <c r="C44" s="30"/>
      <c r="D44" s="30"/>
      <c r="E44" s="30"/>
      <c r="F44" s="30"/>
    </row>
    <row r="45" spans="1:6" ht="15" customHeight="1" x14ac:dyDescent="0.2">
      <c r="A45" s="30"/>
      <c r="B45" s="30" t="str">
        <f>A225</f>
        <v>Turnover</v>
      </c>
      <c r="C45" s="30"/>
      <c r="D45" s="30"/>
      <c r="E45" s="30"/>
      <c r="F45" s="30"/>
    </row>
    <row r="46" spans="1:6" ht="15" customHeight="1" x14ac:dyDescent="0.2">
      <c r="A46" s="30"/>
      <c r="B46" s="30"/>
      <c r="C46" s="30"/>
      <c r="D46" s="30"/>
      <c r="E46" s="30"/>
      <c r="F46" s="30"/>
    </row>
    <row r="47" spans="1:6" ht="20.25" x14ac:dyDescent="0.3">
      <c r="A47" s="322" t="str">
        <f>A230</f>
        <v>V Attractivité et Fidélisation du Personnel</v>
      </c>
      <c r="B47" s="322"/>
      <c r="C47" s="322"/>
      <c r="D47" s="322"/>
      <c r="E47" s="322"/>
      <c r="F47" s="322"/>
    </row>
    <row r="48" spans="1:6" ht="15" customHeight="1" x14ac:dyDescent="0.2">
      <c r="A48" s="30"/>
      <c r="B48" s="30" t="str">
        <f>A232</f>
        <v>Attractivité et Fidélisation du Personnel Infirmier</v>
      </c>
      <c r="C48" s="30"/>
      <c r="D48" s="30"/>
      <c r="E48" s="30"/>
      <c r="F48" s="30"/>
    </row>
    <row r="49" spans="1:6" ht="15" customHeight="1" x14ac:dyDescent="0.2">
      <c r="A49" s="30"/>
      <c r="B49" s="30" t="str">
        <f>A239</f>
        <v>Attractivité et Fidélisation du Personnel Métier en Tension</v>
      </c>
      <c r="C49" s="30"/>
      <c r="D49" s="30"/>
      <c r="E49" s="30"/>
      <c r="F49" s="30"/>
    </row>
    <row r="50" spans="1:6" ht="15" customHeight="1" x14ac:dyDescent="0.2">
      <c r="A50" s="30"/>
      <c r="B50" s="30"/>
      <c r="C50" s="30"/>
      <c r="D50" s="30"/>
      <c r="E50" s="30"/>
      <c r="F50" s="30"/>
    </row>
    <row r="51" spans="1:6" ht="20.25" x14ac:dyDescent="0.3">
      <c r="A51" s="322" t="str">
        <f>A244</f>
        <v>VI Analyse des Formations et des Etudes Promotionnelles par genre</v>
      </c>
      <c r="B51" s="322"/>
      <c r="C51" s="322"/>
      <c r="D51" s="322"/>
      <c r="E51" s="322"/>
      <c r="F51" s="322"/>
    </row>
    <row r="52" spans="1:6" ht="15" customHeight="1" x14ac:dyDescent="0.2">
      <c r="A52" s="30"/>
      <c r="B52" s="30" t="str">
        <f>A246</f>
        <v>Répartition des journées de Formation</v>
      </c>
      <c r="C52" s="30"/>
      <c r="D52" s="30"/>
      <c r="E52" s="30"/>
      <c r="F52" s="30"/>
    </row>
    <row r="53" spans="1:6" ht="15" customHeight="1" x14ac:dyDescent="0.2">
      <c r="A53" s="30"/>
      <c r="B53" s="30" t="str">
        <f>A251</f>
        <v>Répartition des Formations/Sensibilisations à l'Egalité Professionnelle</v>
      </c>
      <c r="C53" s="30"/>
      <c r="D53" s="30"/>
      <c r="E53" s="30"/>
      <c r="F53" s="30"/>
    </row>
    <row r="54" spans="1:6" ht="15" customHeight="1" x14ac:dyDescent="0.2">
      <c r="A54" s="30"/>
      <c r="B54" s="30" t="str">
        <f>A256</f>
        <v>Répartition des Formations/Sensibilisations à la Lutte contre les violences sexuelles et sexistes</v>
      </c>
      <c r="C54" s="30"/>
      <c r="D54" s="30"/>
      <c r="E54" s="30"/>
      <c r="F54" s="30"/>
    </row>
    <row r="55" spans="1:6" ht="15" customHeight="1" x14ac:dyDescent="0.2">
      <c r="A55" s="30"/>
      <c r="B55" s="30" t="str">
        <f>A260</f>
        <v>Etudes promotionnelles</v>
      </c>
      <c r="C55" s="30"/>
      <c r="D55" s="30"/>
      <c r="E55" s="30"/>
      <c r="F55" s="30"/>
    </row>
    <row r="56" spans="1:6" ht="15" customHeight="1" x14ac:dyDescent="0.2">
      <c r="A56" s="30"/>
      <c r="B56" s="30" t="str">
        <f>A265</f>
        <v>Formations Hors Filière Soignante</v>
      </c>
      <c r="C56" s="30"/>
      <c r="D56" s="30"/>
      <c r="E56" s="30"/>
      <c r="F56" s="30"/>
    </row>
    <row r="57" spans="1:6" ht="15" customHeight="1" x14ac:dyDescent="0.2">
      <c r="A57" s="30"/>
      <c r="B57" s="30"/>
      <c r="C57" s="30"/>
      <c r="D57" s="30"/>
      <c r="E57" s="30"/>
      <c r="F57" s="30"/>
    </row>
    <row r="58" spans="1:6" ht="41.25" customHeight="1" x14ac:dyDescent="0.3">
      <c r="A58" s="322" t="str">
        <f>A270</f>
        <v>VII Analyse des Promotions Professionnelles et Gestion des Carrière par genre</v>
      </c>
      <c r="B58" s="322"/>
      <c r="C58" s="322"/>
      <c r="D58" s="322"/>
      <c r="E58" s="322"/>
      <c r="F58" s="322"/>
    </row>
    <row r="59" spans="1:6" ht="15" customHeight="1" x14ac:dyDescent="0.25">
      <c r="A59" s="29"/>
      <c r="B59" s="30" t="str">
        <f>A272</f>
        <v>Gestion des Promotions Professionnelles au sein du Personnel Non Médical</v>
      </c>
      <c r="C59" s="30"/>
      <c r="D59" s="30"/>
      <c r="E59" s="30"/>
      <c r="F59" s="30"/>
    </row>
    <row r="60" spans="1:6" ht="15" customHeight="1" x14ac:dyDescent="0.25">
      <c r="A60" s="29"/>
      <c r="B60" s="30" t="str">
        <f>A278</f>
        <v>Nombre de Titularisations au sein du PNM, par Filière et Catégorie</v>
      </c>
      <c r="C60" s="30"/>
      <c r="D60" s="30"/>
      <c r="E60" s="30"/>
      <c r="F60" s="30"/>
    </row>
    <row r="61" spans="1:6" ht="30" customHeight="1" x14ac:dyDescent="0.25">
      <c r="A61" s="29"/>
      <c r="B61" s="323" t="str">
        <f>A282</f>
        <v>COMPOSITION DES JURYS de concours et instances de sélection pour le Recrutement, l'Avancement ou la Promotion interne</v>
      </c>
      <c r="C61" s="323"/>
      <c r="D61" s="323"/>
      <c r="E61" s="323"/>
      <c r="F61" s="323"/>
    </row>
    <row r="62" spans="1:6" ht="15" customHeight="1" x14ac:dyDescent="0.25">
      <c r="A62" s="29"/>
      <c r="B62" s="30" t="str">
        <f>A285</f>
        <v xml:space="preserve">Analyse des AVANCEMENTS EN GRADE </v>
      </c>
      <c r="C62" s="30"/>
      <c r="D62" s="30"/>
      <c r="E62" s="30"/>
      <c r="F62" s="30"/>
    </row>
    <row r="63" spans="1:6" ht="15" customHeight="1" x14ac:dyDescent="0.25">
      <c r="A63" s="29"/>
      <c r="B63" s="30" t="str">
        <f>A289</f>
        <v>Analyse des effectifs dans les EMPLOIS ET CORPS D'ENCADREMENT SUPERIEUR ET de DIRECTION</v>
      </c>
      <c r="C63" s="30"/>
      <c r="D63" s="30"/>
      <c r="E63" s="30"/>
      <c r="F63" s="30"/>
    </row>
    <row r="64" spans="1:6" ht="15" customHeight="1" x14ac:dyDescent="0.25">
      <c r="A64" s="29"/>
      <c r="B64" s="30" t="str">
        <f>A294</f>
        <v>Proportion de femmes et d'hommes infirmier-e-s aux postes d'encadrement</v>
      </c>
      <c r="C64" s="30"/>
      <c r="D64" s="30"/>
      <c r="E64" s="30"/>
      <c r="F64" s="30"/>
    </row>
    <row r="65" spans="1:6" ht="15" customHeight="1" x14ac:dyDescent="0.25">
      <c r="A65" s="29"/>
      <c r="B65" s="30" t="str">
        <f>A299</f>
        <v>Promotion des chefs et cheffes de pôle Praticien-ne-s Hospitalier-e-s</v>
      </c>
      <c r="C65" s="30"/>
      <c r="D65" s="30"/>
      <c r="E65" s="30"/>
      <c r="F65" s="30"/>
    </row>
    <row r="66" spans="1:6" ht="15" customHeight="1" x14ac:dyDescent="0.2">
      <c r="A66" s="30"/>
      <c r="B66" s="30"/>
      <c r="C66" s="30"/>
      <c r="D66" s="30"/>
      <c r="E66" s="30"/>
      <c r="F66" s="30"/>
    </row>
    <row r="67" spans="1:6" ht="20.25" x14ac:dyDescent="0.3">
      <c r="A67" s="322" t="str">
        <f>A303</f>
        <v>VIII Analyse de la rémunération par genre</v>
      </c>
      <c r="B67" s="322"/>
      <c r="C67" s="322"/>
      <c r="D67" s="322"/>
      <c r="E67" s="322"/>
      <c r="F67" s="322"/>
    </row>
    <row r="68" spans="1:6" ht="15" customHeight="1" x14ac:dyDescent="0.2">
      <c r="A68" s="30"/>
      <c r="B68" s="30" t="str">
        <f>A305</f>
        <v>Rémunérations moyennes primes et indemnités comprises</v>
      </c>
      <c r="C68" s="30"/>
      <c r="D68" s="30"/>
      <c r="E68" s="30"/>
      <c r="F68" s="30"/>
    </row>
    <row r="69" spans="1:6" ht="15" customHeight="1" x14ac:dyDescent="0.2">
      <c r="A69" s="30"/>
      <c r="B69" s="364" t="str">
        <f>A318</f>
        <v>Rémunérations moyennes brutes, primes et indemnités comprises, du PNM par statut et catégorie</v>
      </c>
      <c r="C69" s="364"/>
      <c r="D69" s="364"/>
      <c r="E69" s="364"/>
      <c r="F69" s="364"/>
    </row>
    <row r="70" spans="1:6" ht="15" customHeight="1" x14ac:dyDescent="0.2">
      <c r="A70" s="30"/>
      <c r="B70" s="30" t="str">
        <f>A325</f>
        <v>Focus Indices de Rémunération infirmières / infirmiers</v>
      </c>
      <c r="C70" s="30"/>
      <c r="D70" s="30"/>
      <c r="E70" s="30"/>
      <c r="F70" s="30"/>
    </row>
    <row r="71" spans="1:6" ht="15" customHeight="1" x14ac:dyDescent="0.2">
      <c r="A71" s="30"/>
      <c r="B71" s="30"/>
      <c r="C71" s="30"/>
      <c r="D71" s="30"/>
      <c r="E71" s="30"/>
      <c r="F71" s="30"/>
    </row>
    <row r="72" spans="1:6" ht="45" customHeight="1" x14ac:dyDescent="0.3">
      <c r="A72" s="322" t="str">
        <f>A336</f>
        <v>IX Analyse des CONDITIONS DE TRAVAIL - Gestion de la Parentalité et Articulation Vie Pro / Vie Perso</v>
      </c>
      <c r="B72" s="322"/>
      <c r="C72" s="322"/>
      <c r="D72" s="322"/>
      <c r="E72" s="322"/>
      <c r="F72" s="322"/>
    </row>
    <row r="73" spans="1:6" ht="15" customHeight="1" x14ac:dyDescent="0.2">
      <c r="A73" s="30"/>
      <c r="B73" s="30" t="str">
        <f>A338</f>
        <v>Taux d'Absentéisme</v>
      </c>
      <c r="C73" s="30"/>
      <c r="D73" s="30"/>
      <c r="E73" s="30"/>
      <c r="F73" s="30"/>
    </row>
    <row r="74" spans="1:6" ht="15" customHeight="1" x14ac:dyDescent="0.2">
      <c r="A74" s="30"/>
      <c r="B74" s="30" t="str">
        <f>A344</f>
        <v>Absentéisme par Motif</v>
      </c>
      <c r="C74" s="30"/>
      <c r="D74" s="30"/>
      <c r="E74" s="30"/>
      <c r="F74" s="30"/>
    </row>
    <row r="75" spans="1:6" ht="15" customHeight="1" x14ac:dyDescent="0.2">
      <c r="A75" s="30"/>
      <c r="B75" s="30" t="str">
        <f>A350</f>
        <v>Absentéisme et Parentalité</v>
      </c>
      <c r="C75" s="30"/>
      <c r="D75" s="30"/>
      <c r="E75" s="30"/>
      <c r="F75" s="30"/>
    </row>
    <row r="76" spans="1:6" ht="15" customHeight="1" x14ac:dyDescent="0.25">
      <c r="A76" s="29"/>
      <c r="B76" s="30" t="str">
        <f>A353</f>
        <v>Accidents de Travail</v>
      </c>
      <c r="C76" s="30"/>
      <c r="D76" s="30"/>
      <c r="E76" s="30"/>
      <c r="F76" s="30"/>
    </row>
    <row r="77" spans="1:6" ht="15" customHeight="1" x14ac:dyDescent="0.25">
      <c r="A77" s="29"/>
      <c r="B77" s="30" t="str">
        <f>A357</f>
        <v>Maladies Professionnelles (et maladies reconnues imputables au service)</v>
      </c>
      <c r="C77" s="30"/>
      <c r="D77" s="30"/>
      <c r="E77" s="30"/>
      <c r="F77" s="30"/>
    </row>
    <row r="78" spans="1:6" ht="15" customHeight="1" x14ac:dyDescent="0.2">
      <c r="A78" s="30"/>
      <c r="B78" s="30" t="str">
        <f>A361</f>
        <v>Agents ayant changé d'affectation pour raisons de santé</v>
      </c>
      <c r="C78" s="30"/>
      <c r="D78" s="30"/>
      <c r="E78" s="30"/>
      <c r="F78" s="30"/>
    </row>
    <row r="79" spans="1:6" ht="15" customHeight="1" x14ac:dyDescent="0.2">
      <c r="A79" s="30"/>
      <c r="B79" s="30"/>
      <c r="C79" s="30"/>
      <c r="D79" s="30"/>
      <c r="E79" s="30"/>
      <c r="F79" s="30"/>
    </row>
    <row r="80" spans="1:6" ht="20.25" x14ac:dyDescent="0.3">
      <c r="A80" s="322" t="str">
        <f>A367</f>
        <v>X Analyse de l'organisation du travail et Equilibre vie privée/vie professionnelle par genre</v>
      </c>
      <c r="B80" s="322"/>
      <c r="C80" s="322"/>
      <c r="D80" s="322"/>
      <c r="E80" s="322"/>
      <c r="F80" s="322"/>
    </row>
    <row r="81" spans="1:6" ht="15" customHeight="1" x14ac:dyDescent="0.2">
      <c r="A81" s="31"/>
      <c r="B81" s="30" t="str">
        <f>A369</f>
        <v>Pratique du Télétravail</v>
      </c>
      <c r="C81" s="30"/>
      <c r="D81" s="30"/>
      <c r="E81" s="30"/>
      <c r="F81" s="30"/>
    </row>
    <row r="82" spans="1:6" ht="15" customHeight="1" x14ac:dyDescent="0.2">
      <c r="A82" s="31"/>
      <c r="B82" s="30" t="str">
        <f>A373</f>
        <v>Le nombre de congés parentaux par genre</v>
      </c>
      <c r="C82" s="30"/>
      <c r="D82" s="30"/>
      <c r="E82" s="30"/>
      <c r="F82" s="30"/>
    </row>
    <row r="83" spans="1:6" ht="15" customHeight="1" x14ac:dyDescent="0.2">
      <c r="A83" s="30"/>
      <c r="B83" s="31" t="str">
        <f>A378</f>
        <v>Le nombre de jours enfant malade</v>
      </c>
      <c r="C83" s="30"/>
      <c r="D83" s="30"/>
      <c r="E83" s="30"/>
      <c r="F83" s="30"/>
    </row>
    <row r="84" spans="1:6" ht="15" customHeight="1" x14ac:dyDescent="0.2">
      <c r="A84" s="30"/>
      <c r="B84" s="31" t="str">
        <f>A382</f>
        <v>Facilités d'accès à la crèche</v>
      </c>
      <c r="C84" s="30"/>
      <c r="D84" s="30"/>
      <c r="E84" s="30"/>
      <c r="F84" s="30"/>
    </row>
    <row r="85" spans="1:6" ht="15" customHeight="1" x14ac:dyDescent="0.2">
      <c r="A85" s="30"/>
      <c r="B85" s="31"/>
      <c r="C85" s="30"/>
      <c r="D85" s="30"/>
      <c r="E85" s="30"/>
      <c r="F85" s="30"/>
    </row>
    <row r="86" spans="1:6" ht="20.25" x14ac:dyDescent="0.3">
      <c r="A86" s="322" t="str">
        <f>A385</f>
        <v>XI Prévention et Traitement des actes de Violence et de Harcèlement</v>
      </c>
      <c r="B86" s="322"/>
      <c r="C86" s="322"/>
      <c r="D86" s="322"/>
      <c r="E86" s="322"/>
      <c r="F86" s="322"/>
    </row>
    <row r="87" spans="1:6" ht="15" customHeight="1" x14ac:dyDescent="0.2">
      <c r="A87" s="30"/>
      <c r="B87" s="31" t="str">
        <f>A387</f>
        <v>Signalements pour actes de Violence ou de Harcèlement</v>
      </c>
      <c r="C87" s="30"/>
      <c r="D87" s="30"/>
      <c r="E87" s="30"/>
      <c r="F87" s="30"/>
    </row>
    <row r="88" spans="1:6" ht="15" customHeight="1" x14ac:dyDescent="0.2">
      <c r="A88" s="30"/>
      <c r="B88" s="31" t="str">
        <f>A393</f>
        <v>ACTIONS MISES EN ŒUVRE POUR LUTTER CONTRE LES ACTES DE VIOLENCE ET DE HARCELEMENT</v>
      </c>
      <c r="C88" s="30"/>
      <c r="D88" s="30"/>
      <c r="E88" s="30"/>
      <c r="F88" s="30"/>
    </row>
    <row r="89" spans="1:6" ht="15" customHeight="1" x14ac:dyDescent="0.2">
      <c r="A89" s="30"/>
      <c r="B89" s="31"/>
      <c r="C89" s="30"/>
      <c r="D89" s="30"/>
      <c r="E89" s="30"/>
      <c r="F89" s="30"/>
    </row>
    <row r="90" spans="1:6" ht="20.25" x14ac:dyDescent="0.3">
      <c r="A90" s="322" t="str">
        <f>A397</f>
        <v>XII PLAN D'ACTION EGALITE PROFESSIONNELLE</v>
      </c>
      <c r="B90" s="322"/>
      <c r="C90" s="322"/>
      <c r="D90" s="322"/>
      <c r="E90" s="322"/>
      <c r="F90" s="322"/>
    </row>
    <row r="91" spans="1:6" ht="15" customHeight="1" x14ac:dyDescent="0.2">
      <c r="A91" s="30"/>
      <c r="B91" s="31" t="str">
        <f>A399</f>
        <v>AXE 1 - Prévention et Traitement des Ecarts de Rémunération</v>
      </c>
      <c r="C91" s="30"/>
      <c r="D91" s="30"/>
      <c r="E91" s="30"/>
      <c r="F91" s="30"/>
    </row>
    <row r="92" spans="1:6" ht="15" customHeight="1" x14ac:dyDescent="0.2">
      <c r="A92" s="30"/>
      <c r="B92" s="31" t="str">
        <f>A411</f>
        <v>AXE 2 - Mixité des métiers, parcours professionnels et déroulement de carrière</v>
      </c>
      <c r="C92" s="30"/>
      <c r="D92" s="30"/>
      <c r="E92" s="30"/>
      <c r="F92" s="30"/>
    </row>
    <row r="93" spans="1:6" ht="15" customHeight="1" x14ac:dyDescent="0.2">
      <c r="A93" s="30"/>
      <c r="B93" s="31" t="str">
        <f>A423</f>
        <v>AXE 3 - Articulation vie professionnelle / vie personnelle</v>
      </c>
      <c r="C93" s="30"/>
      <c r="D93" s="30"/>
      <c r="E93" s="30"/>
      <c r="F93" s="30"/>
    </row>
    <row r="94" spans="1:6" ht="15" customHeight="1" x14ac:dyDescent="0.2">
      <c r="A94" s="30"/>
      <c r="B94" s="31" t="str">
        <f>A435</f>
        <v>AXE 4 - Lutte contre les violences sexuelles et sexistes</v>
      </c>
      <c r="C94" s="30"/>
      <c r="D94" s="30"/>
      <c r="E94" s="30"/>
      <c r="F94" s="30"/>
    </row>
    <row r="96" spans="1:6" s="32" customFormat="1" ht="45.75" customHeight="1" x14ac:dyDescent="0.2">
      <c r="A96" s="362" t="s">
        <v>442</v>
      </c>
      <c r="B96" s="363"/>
      <c r="C96" s="363"/>
      <c r="D96" s="363"/>
      <c r="E96" s="363"/>
      <c r="F96" s="363"/>
    </row>
    <row r="97" spans="1:9" s="32" customFormat="1" ht="15" x14ac:dyDescent="0.2"/>
    <row r="98" spans="1:9" ht="15.75" x14ac:dyDescent="0.25">
      <c r="A98" s="222" t="s">
        <v>34</v>
      </c>
      <c r="B98" s="223"/>
      <c r="C98" s="223"/>
      <c r="D98" s="223"/>
      <c r="E98" s="223"/>
      <c r="F98" s="223"/>
      <c r="H98" s="2"/>
      <c r="I98" s="2"/>
    </row>
    <row r="99" spans="1:9" s="32" customFormat="1" ht="15" x14ac:dyDescent="0.2">
      <c r="H99" s="33"/>
      <c r="I99" s="33"/>
    </row>
    <row r="100" spans="1:9" s="32" customFormat="1" ht="42" customHeight="1" x14ac:dyDescent="0.2">
      <c r="A100" s="359" t="s">
        <v>35</v>
      </c>
      <c r="B100" s="359"/>
      <c r="C100" s="359"/>
      <c r="D100" s="358"/>
      <c r="E100" s="358"/>
      <c r="F100" s="358"/>
    </row>
    <row r="101" spans="1:9" s="32" customFormat="1" ht="31.5" customHeight="1" x14ac:dyDescent="0.2">
      <c r="A101" s="357" t="s">
        <v>36</v>
      </c>
      <c r="B101" s="357"/>
      <c r="C101" s="357"/>
      <c r="D101" s="358"/>
      <c r="E101" s="358"/>
      <c r="F101" s="358"/>
    </row>
    <row r="102" spans="1:9" s="32" customFormat="1" ht="15" x14ac:dyDescent="0.2">
      <c r="A102" s="357" t="s">
        <v>37</v>
      </c>
      <c r="B102" s="357"/>
      <c r="C102" s="357"/>
      <c r="D102" s="358"/>
      <c r="E102" s="358"/>
      <c r="F102" s="358"/>
    </row>
    <row r="103" spans="1:9" s="32" customFormat="1" ht="15" x14ac:dyDescent="0.2">
      <c r="A103" s="357" t="s">
        <v>38</v>
      </c>
      <c r="B103" s="357"/>
      <c r="C103" s="357"/>
      <c r="D103" s="358"/>
      <c r="E103" s="358"/>
      <c r="F103" s="358"/>
    </row>
    <row r="104" spans="1:9" s="32" customFormat="1" ht="15" x14ac:dyDescent="0.2">
      <c r="A104" s="357" t="s">
        <v>39</v>
      </c>
      <c r="B104" s="357"/>
      <c r="C104" s="357"/>
      <c r="D104" s="358"/>
      <c r="E104" s="358"/>
      <c r="F104" s="358"/>
    </row>
    <row r="105" spans="1:9" s="32" customFormat="1" ht="15" x14ac:dyDescent="0.2">
      <c r="A105" s="357" t="s">
        <v>40</v>
      </c>
      <c r="B105" s="357"/>
      <c r="C105" s="357"/>
      <c r="D105" s="358"/>
      <c r="E105" s="358"/>
      <c r="F105" s="358"/>
    </row>
    <row r="106" spans="1:9" s="32" customFormat="1" ht="15" x14ac:dyDescent="0.2">
      <c r="A106" s="357" t="s">
        <v>41</v>
      </c>
      <c r="B106" s="357"/>
      <c r="C106" s="357"/>
      <c r="D106" s="358"/>
      <c r="E106" s="358"/>
      <c r="F106" s="358"/>
    </row>
    <row r="107" spans="1:9" s="32" customFormat="1" ht="15" x14ac:dyDescent="0.2">
      <c r="A107" s="357" t="s">
        <v>42</v>
      </c>
      <c r="B107" s="357"/>
      <c r="C107" s="357"/>
      <c r="D107" s="358"/>
      <c r="E107" s="358"/>
      <c r="F107" s="358"/>
    </row>
    <row r="108" spans="1:9" s="32" customFormat="1" ht="15" x14ac:dyDescent="0.2">
      <c r="A108" s="357" t="s">
        <v>43</v>
      </c>
      <c r="B108" s="357"/>
      <c r="C108" s="357"/>
      <c r="D108" s="34"/>
      <c r="E108" s="34"/>
      <c r="F108" s="34"/>
    </row>
    <row r="109" spans="1:9" s="32" customFormat="1" ht="15" x14ac:dyDescent="0.2">
      <c r="A109" s="357" t="s">
        <v>44</v>
      </c>
      <c r="B109" s="357"/>
      <c r="C109" s="357"/>
      <c r="D109" s="358"/>
      <c r="E109" s="358"/>
      <c r="F109" s="358"/>
    </row>
    <row r="110" spans="1:9" s="32" customFormat="1" ht="30" customHeight="1" x14ac:dyDescent="0.2">
      <c r="A110" s="244"/>
      <c r="B110" s="244"/>
      <c r="C110" s="244"/>
      <c r="D110" s="243"/>
      <c r="E110" s="243"/>
      <c r="F110" s="243"/>
    </row>
    <row r="111" spans="1:9" s="32" customFormat="1" ht="15.75" customHeight="1" x14ac:dyDescent="0.2">
      <c r="A111" s="368" t="s">
        <v>45</v>
      </c>
      <c r="B111" s="368"/>
      <c r="C111" s="368"/>
      <c r="D111" s="368"/>
      <c r="E111" s="368"/>
      <c r="F111" s="368"/>
    </row>
    <row r="112" spans="1:9" s="32" customFormat="1" ht="31.5" customHeight="1" x14ac:dyDescent="0.2">
      <c r="A112" s="357" t="s">
        <v>46</v>
      </c>
      <c r="B112" s="357"/>
      <c r="C112" s="357"/>
    </row>
    <row r="113" spans="1:6" s="32" customFormat="1" ht="15" x14ac:dyDescent="0.2">
      <c r="A113" s="357" t="s">
        <v>47</v>
      </c>
      <c r="B113" s="357"/>
      <c r="C113" s="357"/>
    </row>
    <row r="114" spans="1:6" s="32" customFormat="1" ht="15" x14ac:dyDescent="0.2">
      <c r="A114" s="357" t="s">
        <v>48</v>
      </c>
      <c r="B114" s="357"/>
      <c r="C114" s="357"/>
    </row>
    <row r="115" spans="1:6" s="32" customFormat="1" ht="15" x14ac:dyDescent="0.2">
      <c r="A115" s="357" t="s">
        <v>49</v>
      </c>
      <c r="B115" s="357"/>
      <c r="C115" s="357"/>
    </row>
    <row r="116" spans="1:6" s="32" customFormat="1" ht="30" customHeight="1" x14ac:dyDescent="0.2">
      <c r="A116" s="244"/>
      <c r="B116" s="244"/>
      <c r="C116" s="244"/>
    </row>
    <row r="117" spans="1:6" s="32" customFormat="1" ht="18" x14ac:dyDescent="0.2">
      <c r="A117" s="368" t="s">
        <v>50</v>
      </c>
      <c r="B117" s="368"/>
      <c r="C117" s="368"/>
      <c r="D117" s="368"/>
      <c r="E117" s="368"/>
      <c r="F117" s="368"/>
    </row>
    <row r="118" spans="1:6" s="32" customFormat="1" ht="141.75" customHeight="1" x14ac:dyDescent="0.2">
      <c r="A118" s="357" t="s">
        <v>51</v>
      </c>
      <c r="B118" s="357"/>
      <c r="C118" s="357"/>
      <c r="D118" s="367"/>
      <c r="E118" s="367"/>
      <c r="F118" s="367"/>
    </row>
    <row r="119" spans="1:6" s="32" customFormat="1" ht="15" x14ac:dyDescent="0.2"/>
    <row r="120" spans="1:6" s="32" customFormat="1" ht="15" x14ac:dyDescent="0.2"/>
    <row r="121" spans="1:6" s="32" customFormat="1" ht="15" x14ac:dyDescent="0.2"/>
    <row r="122" spans="1:6" s="32" customFormat="1" ht="15" x14ac:dyDescent="0.2"/>
    <row r="123" spans="1:6" s="32" customFormat="1" ht="15" x14ac:dyDescent="0.2"/>
    <row r="124" spans="1:6" s="32" customFormat="1" ht="15" x14ac:dyDescent="0.2"/>
    <row r="125" spans="1:6" s="32" customFormat="1" ht="15" x14ac:dyDescent="0.2"/>
    <row r="126" spans="1:6" ht="15.75" x14ac:dyDescent="0.25">
      <c r="A126" s="222" t="s">
        <v>52</v>
      </c>
      <c r="B126" s="223"/>
      <c r="C126" s="223"/>
      <c r="D126" s="223"/>
      <c r="E126" s="223"/>
      <c r="F126" s="223"/>
    </row>
    <row r="128" spans="1:6" ht="409.5" customHeight="1" x14ac:dyDescent="0.2">
      <c r="A128" s="373" t="s">
        <v>449</v>
      </c>
      <c r="B128" s="373"/>
      <c r="C128" s="373"/>
      <c r="D128" s="373"/>
      <c r="E128" s="373"/>
      <c r="F128" s="373"/>
    </row>
    <row r="129" spans="1:6" ht="183.75" customHeight="1" x14ac:dyDescent="0.2">
      <c r="A129" s="373"/>
      <c r="B129" s="373"/>
      <c r="C129" s="373"/>
      <c r="D129" s="373"/>
      <c r="E129" s="373"/>
      <c r="F129" s="373"/>
    </row>
    <row r="130" spans="1:6" ht="15.75" x14ac:dyDescent="0.25">
      <c r="A130" s="226" t="s">
        <v>53</v>
      </c>
      <c r="B130" s="226"/>
      <c r="C130" s="226"/>
      <c r="D130" s="226"/>
      <c r="E130" s="226"/>
      <c r="F130" s="226"/>
    </row>
    <row r="131" spans="1:6" ht="16.5" customHeight="1" x14ac:dyDescent="0.2">
      <c r="A131" s="49"/>
      <c r="B131" s="49"/>
      <c r="C131" s="49"/>
      <c r="D131" s="49"/>
      <c r="E131" s="49"/>
      <c r="F131" s="49"/>
    </row>
    <row r="132" spans="1:6" ht="189.75" customHeight="1" x14ac:dyDescent="0.2">
      <c r="A132" s="374" t="s">
        <v>443</v>
      </c>
      <c r="B132" s="374"/>
      <c r="C132" s="374"/>
      <c r="D132" s="374"/>
      <c r="E132" s="374"/>
      <c r="F132" s="374"/>
    </row>
    <row r="133" spans="1:6" ht="30" customHeight="1" x14ac:dyDescent="0.2">
      <c r="A133" s="245"/>
      <c r="B133" s="245"/>
      <c r="C133" s="245"/>
      <c r="D133" s="245"/>
      <c r="E133" s="245"/>
      <c r="F133" s="245"/>
    </row>
    <row r="134" spans="1:6" ht="15.75" x14ac:dyDescent="0.25">
      <c r="A134" s="226" t="s">
        <v>54</v>
      </c>
      <c r="B134" s="226"/>
      <c r="C134" s="226"/>
      <c r="D134" s="226"/>
      <c r="E134" s="226"/>
      <c r="F134" s="226"/>
    </row>
    <row r="135" spans="1:6" ht="16.5" customHeight="1" x14ac:dyDescent="0.2">
      <c r="A135" s="49"/>
      <c r="B135" s="49"/>
      <c r="C135" s="49"/>
      <c r="D135" s="49"/>
      <c r="E135" s="49"/>
      <c r="F135" s="49"/>
    </row>
    <row r="136" spans="1:6" ht="84" customHeight="1" x14ac:dyDescent="0.2">
      <c r="A136" s="375" t="s">
        <v>55</v>
      </c>
      <c r="B136" s="375"/>
      <c r="C136" s="375"/>
      <c r="D136" s="375"/>
      <c r="E136" s="375"/>
      <c r="F136" s="375"/>
    </row>
    <row r="137" spans="1:6" ht="15.75" x14ac:dyDescent="0.25">
      <c r="A137" s="226" t="s">
        <v>56</v>
      </c>
      <c r="B137" s="227"/>
      <c r="C137" s="227"/>
      <c r="D137" s="227"/>
      <c r="E137" s="227"/>
      <c r="F137" s="227"/>
    </row>
    <row r="138" spans="1:6" ht="16.5" customHeight="1" x14ac:dyDescent="0.2">
      <c r="A138" s="49"/>
      <c r="B138" s="49"/>
      <c r="C138" s="49"/>
      <c r="D138" s="49"/>
      <c r="E138" s="49"/>
      <c r="F138" s="49"/>
    </row>
    <row r="139" spans="1:6" ht="184.5" customHeight="1" x14ac:dyDescent="0.2">
      <c r="A139" s="375" t="s">
        <v>142</v>
      </c>
      <c r="B139" s="375"/>
      <c r="C139" s="375"/>
      <c r="D139" s="375"/>
      <c r="E139" s="375"/>
      <c r="F139" s="375"/>
    </row>
    <row r="140" spans="1:6" s="35" customFormat="1" ht="26.25" x14ac:dyDescent="0.4">
      <c r="A140" s="246" t="s">
        <v>307</v>
      </c>
      <c r="B140" s="228"/>
      <c r="C140" s="228"/>
      <c r="D140" s="228"/>
      <c r="E140" s="228"/>
      <c r="F140" s="228"/>
    </row>
    <row r="141" spans="1:6" ht="15" customHeight="1" x14ac:dyDescent="0.2">
      <c r="A141" s="49"/>
      <c r="B141" s="49"/>
      <c r="C141" s="49"/>
      <c r="D141" s="49"/>
      <c r="E141" s="49"/>
      <c r="F141" s="49"/>
    </row>
    <row r="142" spans="1:6" s="36" customFormat="1" ht="15.75" x14ac:dyDescent="0.25">
      <c r="A142" s="226" t="s">
        <v>57</v>
      </c>
      <c r="B142" s="227"/>
      <c r="C142" s="227"/>
      <c r="D142" s="227"/>
      <c r="E142" s="227"/>
      <c r="F142" s="227"/>
    </row>
    <row r="143" spans="1:6" ht="100.5" customHeight="1" x14ac:dyDescent="0.2">
      <c r="A143" s="376" t="s">
        <v>427</v>
      </c>
      <c r="B143" s="376"/>
      <c r="C143" s="229"/>
      <c r="D143" s="49"/>
      <c r="E143" s="230"/>
      <c r="F143" s="49"/>
    </row>
    <row r="144" spans="1:6" ht="8.25" customHeight="1" x14ac:dyDescent="0.2">
      <c r="A144" s="49"/>
      <c r="B144" s="49"/>
      <c r="C144" s="49"/>
      <c r="D144" s="49"/>
      <c r="E144" s="49"/>
      <c r="F144" s="49"/>
    </row>
    <row r="145" spans="1:9" ht="78" customHeight="1" x14ac:dyDescent="0.2">
      <c r="A145" s="376" t="s">
        <v>428</v>
      </c>
      <c r="B145" s="376"/>
      <c r="C145" s="229"/>
      <c r="D145" s="49"/>
      <c r="E145" s="230"/>
      <c r="F145" s="49"/>
      <c r="G145" s="39"/>
      <c r="H145" s="39"/>
    </row>
    <row r="146" spans="1:9" ht="30" customHeight="1" x14ac:dyDescent="0.2">
      <c r="A146" s="231"/>
      <c r="B146" s="231"/>
      <c r="C146" s="229"/>
      <c r="D146" s="49"/>
      <c r="E146" s="230"/>
      <c r="F146" s="49"/>
      <c r="H146" s="39"/>
    </row>
    <row r="147" spans="1:9" ht="18.75" customHeight="1" x14ac:dyDescent="0.25">
      <c r="A147" s="226" t="s">
        <v>308</v>
      </c>
      <c r="B147" s="227"/>
      <c r="C147" s="227"/>
      <c r="D147" s="227"/>
      <c r="E147" s="227"/>
      <c r="F147" s="227"/>
      <c r="H147" s="39"/>
    </row>
    <row r="148" spans="1:9" ht="213" customHeight="1" x14ac:dyDescent="0.2">
      <c r="A148" s="231"/>
      <c r="B148" s="231"/>
      <c r="C148" s="229"/>
      <c r="D148" s="49"/>
      <c r="E148" s="230"/>
      <c r="F148" s="49"/>
      <c r="G148" s="39"/>
      <c r="H148" s="39"/>
      <c r="I148" s="39"/>
    </row>
    <row r="149" spans="1:9" ht="187.5" customHeight="1" x14ac:dyDescent="0.2">
      <c r="A149" s="231"/>
      <c r="B149" s="231"/>
      <c r="C149" s="229"/>
      <c r="D149" s="49"/>
      <c r="E149" s="230"/>
      <c r="F149" s="49"/>
      <c r="G149" s="39"/>
      <c r="H149" s="39"/>
      <c r="I149" s="39"/>
    </row>
    <row r="150" spans="1:9" ht="30" customHeight="1" x14ac:dyDescent="0.2">
      <c r="A150" s="231"/>
      <c r="B150" s="231"/>
      <c r="C150" s="229"/>
      <c r="D150" s="49"/>
      <c r="E150" s="230"/>
      <c r="F150" s="49"/>
      <c r="G150" s="39"/>
      <c r="H150" s="39"/>
      <c r="I150" s="39"/>
    </row>
    <row r="151" spans="1:9" ht="18.75" customHeight="1" x14ac:dyDescent="0.25">
      <c r="A151" s="226" t="s">
        <v>309</v>
      </c>
      <c r="B151" s="227"/>
      <c r="C151" s="227"/>
      <c r="D151" s="227"/>
      <c r="E151" s="227"/>
      <c r="F151" s="227"/>
      <c r="H151" s="39"/>
    </row>
    <row r="152" spans="1:9" ht="312" customHeight="1" x14ac:dyDescent="0.2">
      <c r="A152" s="231"/>
      <c r="B152" s="231"/>
      <c r="C152" s="229"/>
      <c r="D152" s="49"/>
      <c r="E152" s="230"/>
      <c r="F152" s="49"/>
      <c r="G152" s="39"/>
      <c r="H152" s="39"/>
      <c r="I152" s="39"/>
    </row>
    <row r="153" spans="1:9" ht="30" customHeight="1" x14ac:dyDescent="0.2">
      <c r="A153" s="231"/>
      <c r="B153" s="231"/>
      <c r="C153" s="229"/>
      <c r="D153" s="49"/>
      <c r="E153" s="230"/>
      <c r="F153" s="49"/>
      <c r="G153" s="39"/>
      <c r="H153" s="39"/>
      <c r="I153" s="39"/>
    </row>
    <row r="154" spans="1:9" ht="18.75" customHeight="1" x14ac:dyDescent="0.25">
      <c r="A154" s="226" t="s">
        <v>58</v>
      </c>
      <c r="B154" s="227"/>
      <c r="C154" s="227"/>
      <c r="D154" s="227"/>
      <c r="E154" s="227"/>
      <c r="F154" s="227"/>
    </row>
    <row r="155" spans="1:9" ht="12" customHeight="1" x14ac:dyDescent="0.2">
      <c r="A155" s="231"/>
      <c r="B155" s="231"/>
      <c r="C155" s="229"/>
      <c r="D155" s="49"/>
      <c r="E155" s="230"/>
      <c r="F155" s="49"/>
    </row>
    <row r="156" spans="1:9" ht="184.9" customHeight="1" x14ac:dyDescent="0.2">
      <c r="A156" s="231"/>
      <c r="B156" s="231"/>
      <c r="C156" s="229"/>
      <c r="D156" s="49"/>
      <c r="E156" s="230"/>
      <c r="F156" s="49"/>
    </row>
    <row r="157" spans="1:9" s="41" customFormat="1" ht="32.25" customHeight="1" x14ac:dyDescent="0.25">
      <c r="A157" s="377" t="s">
        <v>432</v>
      </c>
      <c r="B157" s="376"/>
      <c r="C157" s="376"/>
      <c r="D157" s="376"/>
      <c r="E157" s="376"/>
      <c r="F157" s="376"/>
    </row>
    <row r="158" spans="1:9" ht="193.15" customHeight="1" x14ac:dyDescent="0.2">
      <c r="A158" s="231"/>
      <c r="B158" s="231"/>
      <c r="C158" s="229"/>
      <c r="D158" s="49"/>
      <c r="E158" s="230"/>
      <c r="F158" s="49"/>
    </row>
    <row r="159" spans="1:9" ht="15.75" x14ac:dyDescent="0.2">
      <c r="A159" s="382"/>
      <c r="B159" s="382"/>
      <c r="C159" s="382"/>
      <c r="D159" s="382"/>
      <c r="E159" s="382"/>
      <c r="F159" s="382"/>
    </row>
    <row r="160" spans="1:9" ht="27.75" customHeight="1" x14ac:dyDescent="0.2">
      <c r="A160" s="40"/>
      <c r="B160" s="40"/>
      <c r="C160" s="37"/>
      <c r="E160" s="38"/>
    </row>
    <row r="161" spans="1:8" ht="8.25" customHeight="1" x14ac:dyDescent="0.2">
      <c r="A161" s="378" t="s">
        <v>415</v>
      </c>
      <c r="B161" s="378"/>
      <c r="C161" s="378"/>
      <c r="D161" s="378"/>
      <c r="E161" s="378"/>
      <c r="F161" s="378"/>
    </row>
    <row r="162" spans="1:8" ht="8.25" customHeight="1" x14ac:dyDescent="0.2">
      <c r="A162" s="378"/>
      <c r="B162" s="378"/>
      <c r="C162" s="378"/>
      <c r="D162" s="378"/>
      <c r="E162" s="378"/>
      <c r="F162" s="378"/>
    </row>
    <row r="163" spans="1:8" ht="124.5" customHeight="1" x14ac:dyDescent="0.2">
      <c r="A163" s="378"/>
      <c r="B163" s="378"/>
      <c r="C163" s="378"/>
      <c r="D163" s="378"/>
      <c r="E163" s="378"/>
      <c r="F163" s="378"/>
    </row>
    <row r="164" spans="1:8" ht="49.5" customHeight="1" x14ac:dyDescent="0.2">
      <c r="A164" s="369" t="s">
        <v>108</v>
      </c>
      <c r="B164" s="379"/>
      <c r="C164" s="369" t="s">
        <v>59</v>
      </c>
      <c r="D164" s="370"/>
      <c r="E164" s="380" t="s">
        <v>433</v>
      </c>
      <c r="F164" s="381"/>
    </row>
    <row r="165" spans="1:8" ht="129.75" customHeight="1" x14ac:dyDescent="0.2">
      <c r="A165" s="369"/>
      <c r="B165" s="370"/>
      <c r="C165" s="371"/>
      <c r="D165" s="370"/>
      <c r="E165" s="372"/>
      <c r="F165" s="370"/>
    </row>
    <row r="166" spans="1:8" s="42" customFormat="1" ht="63.75" customHeight="1" x14ac:dyDescent="0.25">
      <c r="A166" s="383" t="s">
        <v>434</v>
      </c>
      <c r="B166" s="383"/>
      <c r="C166" s="383"/>
      <c r="D166" s="383"/>
      <c r="E166" s="383"/>
      <c r="F166" s="384"/>
    </row>
    <row r="167" spans="1:8" ht="129.75" customHeight="1" x14ac:dyDescent="0.2">
      <c r="A167" s="370"/>
      <c r="B167" s="370"/>
      <c r="C167" s="370"/>
      <c r="D167" s="370"/>
      <c r="E167" s="370"/>
      <c r="F167" s="385"/>
    </row>
    <row r="168" spans="1:8" ht="24" customHeight="1" x14ac:dyDescent="0.2">
      <c r="A168" s="43"/>
      <c r="B168" s="43"/>
      <c r="C168" s="43"/>
      <c r="D168" s="43"/>
      <c r="E168" s="43"/>
      <c r="F168" s="44"/>
    </row>
    <row r="169" spans="1:8" ht="17.25" customHeight="1" x14ac:dyDescent="0.25">
      <c r="A169" s="222" t="s">
        <v>310</v>
      </c>
      <c r="B169" s="223"/>
      <c r="C169" s="223"/>
      <c r="D169" s="223"/>
      <c r="E169" s="223"/>
      <c r="F169" s="223"/>
    </row>
    <row r="171" spans="1:8" ht="90" customHeight="1" x14ac:dyDescent="0.2">
      <c r="A171" s="321" t="s">
        <v>60</v>
      </c>
      <c r="B171" s="321"/>
      <c r="H171" s="240"/>
    </row>
    <row r="172" spans="1:8" ht="15" customHeight="1" x14ac:dyDescent="0.2">
      <c r="A172" s="45"/>
      <c r="B172" s="45"/>
    </row>
    <row r="173" spans="1:8" ht="187.5" customHeight="1" x14ac:dyDescent="0.2">
      <c r="A173" s="45"/>
      <c r="B173" s="45"/>
    </row>
    <row r="174" spans="1:8" ht="19.899999999999999" customHeight="1" x14ac:dyDescent="0.2"/>
    <row r="175" spans="1:8" ht="15" customHeight="1" x14ac:dyDescent="0.2">
      <c r="A175" s="45"/>
      <c r="B175" s="45"/>
    </row>
    <row r="176" spans="1:8" ht="187.5" customHeight="1" x14ac:dyDescent="0.2">
      <c r="A176" s="45"/>
      <c r="B176" s="45"/>
    </row>
    <row r="177" spans="1:12" ht="19.899999999999999" customHeight="1" x14ac:dyDescent="0.2"/>
    <row r="178" spans="1:12" ht="201" customHeight="1" x14ac:dyDescent="0.2"/>
    <row r="179" spans="1:12" ht="48" customHeight="1" x14ac:dyDescent="0.2">
      <c r="A179" s="324"/>
      <c r="B179" s="324"/>
      <c r="C179" s="324"/>
      <c r="D179" s="324"/>
      <c r="E179" s="324"/>
      <c r="F179" s="324"/>
    </row>
    <row r="180" spans="1:12" ht="52.5" customHeight="1" x14ac:dyDescent="0.4">
      <c r="A180" s="320" t="s">
        <v>168</v>
      </c>
      <c r="B180" s="320"/>
      <c r="C180" s="320"/>
      <c r="D180" s="320"/>
      <c r="E180" s="320"/>
      <c r="F180" s="320"/>
    </row>
    <row r="181" spans="1:12" ht="10.15" customHeight="1" x14ac:dyDescent="0.2">
      <c r="G181" s="39"/>
      <c r="H181" s="39"/>
      <c r="I181" s="39"/>
      <c r="J181" s="39"/>
      <c r="K181" s="39"/>
      <c r="L181" s="39"/>
    </row>
    <row r="182" spans="1:12" ht="18.75" customHeight="1" x14ac:dyDescent="0.25">
      <c r="A182" s="222" t="s">
        <v>169</v>
      </c>
      <c r="B182" s="223"/>
      <c r="C182" s="223"/>
      <c r="D182" s="223"/>
      <c r="E182" s="223"/>
      <c r="F182" s="223"/>
      <c r="G182" s="39"/>
      <c r="H182" s="39"/>
      <c r="I182" s="39"/>
      <c r="J182" s="39"/>
      <c r="K182" s="39"/>
      <c r="L182" s="39"/>
    </row>
    <row r="183" spans="1:12" ht="100.5" customHeight="1" x14ac:dyDescent="0.2">
      <c r="A183" s="386" t="s">
        <v>429</v>
      </c>
      <c r="B183" s="386"/>
      <c r="C183" s="386"/>
      <c r="E183" s="38"/>
    </row>
    <row r="184" spans="1:12" ht="100.5" customHeight="1" x14ac:dyDescent="0.2">
      <c r="A184" s="386" t="s">
        <v>430</v>
      </c>
      <c r="B184" s="386"/>
      <c r="C184" s="386"/>
      <c r="E184" s="38"/>
    </row>
    <row r="185" spans="1:12" s="39" customFormat="1" ht="27" customHeight="1" x14ac:dyDescent="0.2">
      <c r="A185" s="345" t="s">
        <v>439</v>
      </c>
      <c r="B185" s="345"/>
      <c r="C185" s="345"/>
      <c r="D185" s="46">
        <f>'DONNEES GENERIQUES A REMPLIR'!I77</f>
        <v>0</v>
      </c>
      <c r="E185" s="47"/>
      <c r="F185" s="47"/>
    </row>
    <row r="186" spans="1:12" ht="112.9" customHeight="1" x14ac:dyDescent="0.2">
      <c r="A186" s="48"/>
      <c r="B186" s="48"/>
      <c r="C186" s="49"/>
    </row>
    <row r="187" spans="1:12" ht="112.9" customHeight="1" x14ac:dyDescent="0.2"/>
    <row r="188" spans="1:12" ht="112.9" customHeight="1" x14ac:dyDescent="0.2"/>
    <row r="189" spans="1:12" ht="112.9" customHeight="1" x14ac:dyDescent="0.2">
      <c r="A189" s="48"/>
      <c r="B189" s="48"/>
      <c r="C189" s="49"/>
    </row>
    <row r="190" spans="1:12" ht="112.9" customHeight="1" x14ac:dyDescent="0.2">
      <c r="A190" s="48"/>
      <c r="B190" s="48"/>
      <c r="C190" s="49"/>
    </row>
    <row r="191" spans="1:12" ht="75.599999999999994" customHeight="1" x14ac:dyDescent="0.2"/>
    <row r="192" spans="1:12" s="35" customFormat="1" ht="51.75" customHeight="1" x14ac:dyDescent="0.4">
      <c r="A192" s="320" t="s">
        <v>311</v>
      </c>
      <c r="B192" s="320"/>
      <c r="C192" s="320"/>
      <c r="D192" s="320"/>
      <c r="E192" s="320"/>
      <c r="F192" s="320"/>
    </row>
    <row r="193" spans="1:12" ht="15" customHeight="1" x14ac:dyDescent="0.2">
      <c r="G193" s="39"/>
      <c r="H193" s="39"/>
      <c r="I193" s="39"/>
      <c r="J193" s="39"/>
      <c r="K193" s="39"/>
      <c r="L193" s="39"/>
    </row>
    <row r="194" spans="1:12" s="36" customFormat="1" ht="18.75" customHeight="1" x14ac:dyDescent="0.25">
      <c r="A194" s="222" t="s">
        <v>61</v>
      </c>
      <c r="B194" s="223"/>
      <c r="C194" s="223"/>
      <c r="D194" s="223"/>
      <c r="E194" s="223"/>
      <c r="F194" s="223"/>
      <c r="G194" s="50"/>
      <c r="H194" s="50"/>
      <c r="I194" s="50"/>
      <c r="J194" s="50"/>
      <c r="K194" s="50"/>
      <c r="L194" s="50"/>
    </row>
    <row r="195" spans="1:12" x14ac:dyDescent="0.2">
      <c r="G195" s="39"/>
      <c r="H195" s="39"/>
      <c r="I195" s="39"/>
      <c r="J195" s="39"/>
      <c r="K195" s="39"/>
      <c r="L195" s="39"/>
    </row>
    <row r="196" spans="1:12" ht="112.15" customHeight="1" x14ac:dyDescent="0.2">
      <c r="G196" s="39"/>
      <c r="H196" s="39"/>
      <c r="I196" s="39"/>
      <c r="J196" s="39"/>
      <c r="K196" s="39"/>
      <c r="L196" s="39"/>
    </row>
    <row r="197" spans="1:12" ht="180.75" customHeight="1" x14ac:dyDescent="0.2">
      <c r="G197" s="39"/>
      <c r="H197" s="39"/>
      <c r="I197" s="39"/>
      <c r="J197" s="39"/>
      <c r="K197" s="39"/>
      <c r="L197" s="39"/>
    </row>
    <row r="198" spans="1:12" ht="17.25" customHeight="1" x14ac:dyDescent="0.2"/>
    <row r="199" spans="1:12" ht="189.75" customHeight="1" x14ac:dyDescent="0.2"/>
    <row r="200" spans="1:12" ht="21" customHeight="1" x14ac:dyDescent="0.2"/>
    <row r="201" spans="1:12" ht="256.14999999999998" customHeight="1" x14ac:dyDescent="0.2"/>
    <row r="203" spans="1:12" ht="16.149999999999999" customHeight="1" x14ac:dyDescent="0.25">
      <c r="A203" s="343" t="s">
        <v>137</v>
      </c>
      <c r="B203" s="343"/>
      <c r="C203" s="343"/>
      <c r="D203" s="343"/>
      <c r="E203" s="343"/>
      <c r="F203" s="343"/>
    </row>
    <row r="204" spans="1:12" ht="118.9" customHeight="1" x14ac:dyDescent="0.2">
      <c r="A204" s="321" t="s">
        <v>436</v>
      </c>
      <c r="B204" s="321"/>
      <c r="D204" s="321" t="s">
        <v>437</v>
      </c>
      <c r="E204" s="321"/>
    </row>
    <row r="205" spans="1:12" ht="30" customHeight="1" x14ac:dyDescent="0.25">
      <c r="A205" s="51"/>
      <c r="B205" s="52"/>
      <c r="C205" s="52"/>
      <c r="D205" s="52"/>
      <c r="E205" s="52"/>
      <c r="F205" s="52"/>
    </row>
    <row r="206" spans="1:12" ht="55.5" customHeight="1" x14ac:dyDescent="0.4">
      <c r="A206" s="320" t="s">
        <v>312</v>
      </c>
      <c r="B206" s="320"/>
      <c r="C206" s="320"/>
      <c r="D206" s="320"/>
      <c r="E206" s="320"/>
      <c r="F206" s="320"/>
    </row>
    <row r="207" spans="1:12" ht="15" customHeight="1" x14ac:dyDescent="0.25">
      <c r="A207" s="51"/>
      <c r="B207" s="52"/>
      <c r="C207" s="52"/>
      <c r="D207" s="52"/>
      <c r="E207" s="52"/>
      <c r="F207" s="52"/>
    </row>
    <row r="208" spans="1:12" ht="16.5" customHeight="1" x14ac:dyDescent="0.25">
      <c r="A208" s="222" t="s">
        <v>313</v>
      </c>
      <c r="B208" s="223"/>
      <c r="C208" s="223"/>
      <c r="D208" s="223"/>
      <c r="E208" s="223"/>
      <c r="F208" s="223"/>
    </row>
    <row r="209" spans="1:6" ht="16.149999999999999" customHeight="1" x14ac:dyDescent="0.2">
      <c r="A209" s="53"/>
      <c r="B209" s="53"/>
      <c r="C209" s="53"/>
      <c r="D209" s="54"/>
      <c r="E209" s="54"/>
      <c r="F209" s="54"/>
    </row>
    <row r="210" spans="1:6" ht="87" customHeight="1" x14ac:dyDescent="0.2">
      <c r="A210" s="390" t="s">
        <v>435</v>
      </c>
      <c r="B210" s="390"/>
      <c r="D210" s="55"/>
      <c r="E210" s="55"/>
    </row>
    <row r="211" spans="1:6" ht="16.5" customHeight="1" x14ac:dyDescent="0.2">
      <c r="A211" s="45"/>
      <c r="B211" s="45"/>
    </row>
    <row r="212" spans="1:6" ht="205.15" customHeight="1" x14ac:dyDescent="0.2">
      <c r="A212" s="53"/>
      <c r="B212" s="53"/>
      <c r="C212" s="53"/>
      <c r="D212" s="54"/>
      <c r="E212" s="54"/>
      <c r="F212" s="54"/>
    </row>
    <row r="213" spans="1:6" ht="87" customHeight="1" x14ac:dyDescent="0.2">
      <c r="A213" s="390" t="s">
        <v>314</v>
      </c>
      <c r="B213" s="390"/>
      <c r="D213" s="55"/>
      <c r="E213" s="55"/>
    </row>
    <row r="214" spans="1:6" ht="16.5" customHeight="1" x14ac:dyDescent="0.2">
      <c r="A214" s="45"/>
      <c r="B214" s="45"/>
    </row>
    <row r="215" spans="1:6" ht="208.15" customHeight="1" x14ac:dyDescent="0.2">
      <c r="A215" s="48"/>
      <c r="B215" s="48"/>
      <c r="C215" s="49"/>
    </row>
    <row r="216" spans="1:6" ht="16.5" customHeight="1" x14ac:dyDescent="0.25">
      <c r="A216" s="222" t="s">
        <v>317</v>
      </c>
      <c r="B216" s="223"/>
      <c r="C216" s="223"/>
      <c r="D216" s="223"/>
      <c r="E216" s="223"/>
      <c r="F216" s="223"/>
    </row>
    <row r="217" spans="1:6" ht="16.149999999999999" customHeight="1" x14ac:dyDescent="0.2">
      <c r="A217" s="53"/>
      <c r="B217" s="53"/>
      <c r="C217" s="53"/>
      <c r="D217" s="54"/>
      <c r="E217" s="54"/>
      <c r="F217" s="54"/>
    </row>
    <row r="218" spans="1:6" ht="87" customHeight="1" x14ac:dyDescent="0.2">
      <c r="A218" s="390" t="s">
        <v>315</v>
      </c>
      <c r="B218" s="390"/>
      <c r="D218" s="55"/>
      <c r="E218" s="55"/>
    </row>
    <row r="219" spans="1:6" ht="16.5" customHeight="1" x14ac:dyDescent="0.2">
      <c r="A219" s="45"/>
      <c r="B219" s="45"/>
    </row>
    <row r="220" spans="1:6" ht="205.15" customHeight="1" x14ac:dyDescent="0.2">
      <c r="A220" s="53"/>
      <c r="B220" s="53"/>
      <c r="C220" s="53"/>
      <c r="D220" s="54"/>
      <c r="E220" s="54"/>
      <c r="F220" s="54"/>
    </row>
    <row r="221" spans="1:6" ht="87" customHeight="1" x14ac:dyDescent="0.2">
      <c r="A221" s="390" t="s">
        <v>316</v>
      </c>
      <c r="B221" s="390"/>
      <c r="D221" s="55"/>
      <c r="E221" s="55"/>
    </row>
    <row r="222" spans="1:6" ht="16.5" customHeight="1" x14ac:dyDescent="0.2">
      <c r="A222" s="45"/>
      <c r="B222" s="45"/>
    </row>
    <row r="223" spans="1:6" ht="208.15" customHeight="1" x14ac:dyDescent="0.2">
      <c r="A223" s="48"/>
      <c r="B223" s="48"/>
      <c r="C223" s="49"/>
    </row>
    <row r="224" spans="1:6" ht="30" customHeight="1" x14ac:dyDescent="0.2">
      <c r="B224" s="56"/>
      <c r="C224" s="56"/>
      <c r="D224" s="56"/>
      <c r="E224" s="56"/>
      <c r="F224" s="56"/>
    </row>
    <row r="225" spans="1:8" ht="16.5" customHeight="1" x14ac:dyDescent="0.25">
      <c r="A225" s="222" t="s">
        <v>63</v>
      </c>
      <c r="B225" s="223"/>
      <c r="C225" s="223"/>
      <c r="D225" s="223"/>
      <c r="E225" s="223"/>
      <c r="F225" s="223"/>
    </row>
    <row r="226" spans="1:8" ht="16.5" customHeight="1" x14ac:dyDescent="0.2">
      <c r="A226" s="45"/>
      <c r="B226" s="45"/>
    </row>
    <row r="227" spans="1:8" ht="39" customHeight="1" x14ac:dyDescent="0.2">
      <c r="A227" s="345" t="s">
        <v>132</v>
      </c>
      <c r="B227" s="345"/>
      <c r="C227" s="345"/>
      <c r="D227" s="346" t="s">
        <v>133</v>
      </c>
      <c r="E227" s="346"/>
      <c r="F227" s="346"/>
    </row>
    <row r="228" spans="1:8" ht="104.25" customHeight="1" x14ac:dyDescent="0.2">
      <c r="A228" s="48"/>
      <c r="B228" s="48"/>
      <c r="C228" s="49"/>
    </row>
    <row r="229" spans="1:8" ht="122.25" customHeight="1" x14ac:dyDescent="0.2">
      <c r="B229" s="387"/>
      <c r="C229" s="387"/>
      <c r="D229" s="387"/>
      <c r="E229" s="387"/>
      <c r="F229" s="56"/>
    </row>
    <row r="230" spans="1:8" ht="26.25" x14ac:dyDescent="0.4">
      <c r="A230" s="225" t="s">
        <v>322</v>
      </c>
      <c r="B230" s="224"/>
      <c r="C230" s="224"/>
      <c r="D230" s="224"/>
      <c r="E230" s="224"/>
      <c r="F230" s="224"/>
    </row>
    <row r="231" spans="1:8" ht="15" customHeight="1" x14ac:dyDescent="0.2">
      <c r="A231" s="45"/>
      <c r="B231" s="45"/>
    </row>
    <row r="232" spans="1:8" ht="16.5" customHeight="1" x14ac:dyDescent="0.25">
      <c r="A232" s="222" t="s">
        <v>318</v>
      </c>
      <c r="B232" s="223"/>
      <c r="C232" s="223"/>
      <c r="D232" s="223"/>
      <c r="E232" s="223"/>
      <c r="F232" s="223"/>
    </row>
    <row r="233" spans="1:8" ht="16.5" customHeight="1" x14ac:dyDescent="0.2">
      <c r="A233" s="45"/>
      <c r="B233" s="45"/>
    </row>
    <row r="234" spans="1:8" ht="39" customHeight="1" x14ac:dyDescent="0.2">
      <c r="A234" s="345" t="s">
        <v>320</v>
      </c>
      <c r="B234" s="345"/>
      <c r="C234" s="345"/>
      <c r="D234" s="346" t="s">
        <v>319</v>
      </c>
      <c r="E234" s="346"/>
      <c r="F234" s="346"/>
      <c r="H234" s="39"/>
    </row>
    <row r="235" spans="1:8" ht="104.25" customHeight="1" x14ac:dyDescent="0.2">
      <c r="A235" s="48"/>
      <c r="B235" s="48"/>
      <c r="C235" s="49"/>
      <c r="H235" s="39"/>
    </row>
    <row r="236" spans="1:8" ht="15" customHeight="1" x14ac:dyDescent="0.2">
      <c r="A236" s="48"/>
      <c r="B236" s="48"/>
      <c r="C236" s="49"/>
      <c r="H236" s="39"/>
    </row>
    <row r="237" spans="1:8" ht="129" customHeight="1" x14ac:dyDescent="0.2">
      <c r="B237" s="347" t="s">
        <v>321</v>
      </c>
      <c r="C237" s="347"/>
      <c r="D237" s="347"/>
      <c r="E237" s="347"/>
      <c r="F237" s="56"/>
      <c r="H237" s="39"/>
    </row>
    <row r="238" spans="1:8" ht="30" customHeight="1" x14ac:dyDescent="0.2">
      <c r="A238" s="45"/>
      <c r="B238" s="45"/>
    </row>
    <row r="239" spans="1:8" ht="16.5" customHeight="1" x14ac:dyDescent="0.25">
      <c r="A239" s="222" t="s">
        <v>426</v>
      </c>
      <c r="B239" s="223"/>
      <c r="C239" s="223"/>
      <c r="D239" s="223"/>
      <c r="E239" s="223"/>
      <c r="F239" s="223"/>
    </row>
    <row r="240" spans="1:8" ht="16.5" customHeight="1" x14ac:dyDescent="0.2">
      <c r="A240" s="45"/>
      <c r="B240" s="45"/>
    </row>
    <row r="241" spans="1:6" ht="39" customHeight="1" x14ac:dyDescent="0.2">
      <c r="A241" s="345" t="s">
        <v>416</v>
      </c>
      <c r="B241" s="345"/>
      <c r="C241" s="345"/>
      <c r="D241" s="346" t="s">
        <v>440</v>
      </c>
      <c r="E241" s="346"/>
      <c r="F241" s="346"/>
    </row>
    <row r="242" spans="1:6" ht="104.25" customHeight="1" x14ac:dyDescent="0.2">
      <c r="A242" s="48"/>
      <c r="B242" s="48"/>
      <c r="C242" s="49"/>
    </row>
    <row r="243" spans="1:6" ht="129" customHeight="1" x14ac:dyDescent="0.2">
      <c r="B243" s="347" t="s">
        <v>417</v>
      </c>
      <c r="C243" s="347"/>
      <c r="D243" s="347"/>
      <c r="E243" s="347"/>
      <c r="F243" s="56"/>
    </row>
    <row r="244" spans="1:6" s="35" customFormat="1" ht="51" customHeight="1" x14ac:dyDescent="0.4">
      <c r="A244" s="320" t="s">
        <v>323</v>
      </c>
      <c r="B244" s="320"/>
      <c r="C244" s="320"/>
      <c r="D244" s="320"/>
      <c r="E244" s="320"/>
      <c r="F244" s="320"/>
    </row>
    <row r="245" spans="1:6" s="2" customFormat="1" ht="15" customHeight="1" x14ac:dyDescent="0.25">
      <c r="A245" s="57"/>
      <c r="B245" s="58"/>
      <c r="C245" s="58"/>
      <c r="D245" s="58"/>
      <c r="E245" s="58"/>
      <c r="F245" s="58"/>
    </row>
    <row r="246" spans="1:6" s="36" customFormat="1" ht="18.75" customHeight="1" x14ac:dyDescent="0.25">
      <c r="A246" s="343" t="s">
        <v>196</v>
      </c>
      <c r="B246" s="343"/>
      <c r="C246" s="343"/>
      <c r="D246" s="343"/>
      <c r="E246" s="343"/>
      <c r="F246" s="343"/>
    </row>
    <row r="247" spans="1:6" ht="10.9" customHeight="1" x14ac:dyDescent="0.2"/>
    <row r="248" spans="1:6" s="39" customFormat="1" ht="88.15" customHeight="1" x14ac:dyDescent="0.2">
      <c r="A248" s="321" t="s">
        <v>325</v>
      </c>
      <c r="B248" s="321"/>
      <c r="C248" s="59"/>
      <c r="D248" s="59"/>
      <c r="E248" s="47"/>
      <c r="F248" s="47"/>
    </row>
    <row r="249" spans="1:6" ht="208.9" customHeight="1" x14ac:dyDescent="0.2">
      <c r="A249" s="344"/>
      <c r="B249" s="344"/>
      <c r="C249" s="344"/>
      <c r="D249" s="344"/>
      <c r="E249" s="344"/>
      <c r="F249" s="344"/>
    </row>
    <row r="250" spans="1:6" ht="226.9" customHeight="1" x14ac:dyDescent="0.2">
      <c r="A250" s="344"/>
      <c r="B250" s="344"/>
      <c r="C250" s="344"/>
      <c r="D250" s="344"/>
      <c r="E250" s="344"/>
      <c r="F250" s="344"/>
    </row>
    <row r="251" spans="1:6" s="36" customFormat="1" ht="18.75" customHeight="1" x14ac:dyDescent="0.25">
      <c r="A251" s="343" t="s">
        <v>328</v>
      </c>
      <c r="B251" s="343"/>
      <c r="C251" s="343"/>
      <c r="D251" s="343"/>
      <c r="E251" s="343"/>
      <c r="F251" s="343"/>
    </row>
    <row r="252" spans="1:6" ht="10.9" customHeight="1" x14ac:dyDescent="0.2"/>
    <row r="253" spans="1:6" s="39" customFormat="1" ht="88.15" customHeight="1" x14ac:dyDescent="0.2">
      <c r="A253" s="321" t="s">
        <v>326</v>
      </c>
      <c r="B253" s="321"/>
      <c r="C253" s="59"/>
      <c r="D253" s="59"/>
      <c r="E253" s="47"/>
      <c r="F253" s="47"/>
    </row>
    <row r="254" spans="1:6" ht="208.9" customHeight="1" x14ac:dyDescent="0.2">
      <c r="A254" s="344"/>
      <c r="B254" s="344"/>
      <c r="C254" s="344"/>
      <c r="D254" s="344"/>
      <c r="E254" s="344"/>
      <c r="F254" s="344"/>
    </row>
    <row r="255" spans="1:6" ht="226.9" customHeight="1" x14ac:dyDescent="0.2">
      <c r="A255" s="344"/>
      <c r="B255" s="344"/>
      <c r="C255" s="344"/>
      <c r="D255" s="344"/>
      <c r="E255" s="344"/>
      <c r="F255" s="344"/>
    </row>
    <row r="256" spans="1:6" s="36" customFormat="1" ht="18.75" customHeight="1" x14ac:dyDescent="0.25">
      <c r="A256" s="343" t="s">
        <v>327</v>
      </c>
      <c r="B256" s="343"/>
      <c r="C256" s="343"/>
      <c r="D256" s="343"/>
      <c r="E256" s="343"/>
      <c r="F256" s="343"/>
    </row>
    <row r="257" spans="1:6" s="39" customFormat="1" ht="88.15" customHeight="1" x14ac:dyDescent="0.2">
      <c r="A257" s="321" t="s">
        <v>445</v>
      </c>
      <c r="B257" s="321"/>
      <c r="C257" s="59"/>
      <c r="D257" s="59"/>
      <c r="E257" s="47"/>
      <c r="F257" s="47"/>
    </row>
    <row r="258" spans="1:6" ht="193.5" customHeight="1" x14ac:dyDescent="0.2">
      <c r="A258" s="344"/>
      <c r="B258" s="344"/>
      <c r="C258" s="344"/>
      <c r="D258" s="344"/>
      <c r="E258" s="344"/>
      <c r="F258" s="344"/>
    </row>
    <row r="259" spans="1:6" ht="30" customHeight="1" x14ac:dyDescent="0.2"/>
    <row r="260" spans="1:6" s="36" customFormat="1" ht="18.75" customHeight="1" x14ac:dyDescent="0.25">
      <c r="A260" s="222" t="s">
        <v>33</v>
      </c>
      <c r="B260" s="223"/>
      <c r="C260" s="223"/>
      <c r="D260" s="223"/>
      <c r="E260" s="223"/>
      <c r="F260" s="223"/>
    </row>
    <row r="261" spans="1:6" s="39" customFormat="1" ht="88.15" customHeight="1" x14ac:dyDescent="0.2">
      <c r="A261" s="321" t="s">
        <v>67</v>
      </c>
      <c r="B261" s="321"/>
      <c r="C261" s="59"/>
      <c r="D261" s="59"/>
      <c r="E261" s="47"/>
      <c r="F261" s="47"/>
    </row>
    <row r="262" spans="1:6" s="39" customFormat="1" ht="88.15" customHeight="1" x14ac:dyDescent="0.2">
      <c r="A262" s="321" t="s">
        <v>332</v>
      </c>
      <c r="B262" s="321"/>
      <c r="C262" s="59"/>
      <c r="D262" s="59"/>
      <c r="E262" s="47"/>
      <c r="F262" s="47"/>
    </row>
    <row r="263" spans="1:6" s="39" customFormat="1" ht="88.15" customHeight="1" x14ac:dyDescent="0.2">
      <c r="A263" s="321" t="s">
        <v>333</v>
      </c>
      <c r="B263" s="321"/>
      <c r="C263" s="59"/>
      <c r="D263" s="59"/>
      <c r="E263" s="47"/>
      <c r="F263" s="47"/>
    </row>
    <row r="264" spans="1:6" ht="120" customHeight="1" x14ac:dyDescent="0.2">
      <c r="A264" s="321" t="s">
        <v>334</v>
      </c>
      <c r="B264" s="321"/>
    </row>
    <row r="265" spans="1:6" s="36" customFormat="1" ht="18.75" customHeight="1" x14ac:dyDescent="0.25">
      <c r="A265" s="222" t="s">
        <v>295</v>
      </c>
      <c r="B265" s="223"/>
      <c r="C265" s="223"/>
      <c r="D265" s="223"/>
      <c r="E265" s="223"/>
      <c r="F265" s="223"/>
    </row>
    <row r="266" spans="1:6" s="2" customFormat="1" ht="13.9" customHeight="1" x14ac:dyDescent="0.25">
      <c r="A266" s="51"/>
      <c r="B266" s="61"/>
      <c r="C266" s="61"/>
      <c r="D266" s="61"/>
      <c r="E266" s="61"/>
      <c r="F266" s="61"/>
    </row>
    <row r="267" spans="1:6" s="39" customFormat="1" ht="88.15" customHeight="1" x14ac:dyDescent="0.2">
      <c r="A267" s="321" t="s">
        <v>336</v>
      </c>
      <c r="B267" s="321"/>
      <c r="C267" s="59"/>
      <c r="D267" s="59"/>
      <c r="E267" s="47"/>
      <c r="F267" s="47"/>
    </row>
    <row r="268" spans="1:6" s="39" customFormat="1" ht="88.15" customHeight="1" x14ac:dyDescent="0.2">
      <c r="A268" s="321" t="s">
        <v>252</v>
      </c>
      <c r="B268" s="321"/>
      <c r="C268" s="59"/>
      <c r="D268" s="59"/>
      <c r="E268" s="47"/>
      <c r="F268" s="47"/>
    </row>
    <row r="269" spans="1:6" ht="52.5" customHeight="1" x14ac:dyDescent="0.2">
      <c r="A269" s="60"/>
      <c r="B269" s="60"/>
      <c r="D269" s="60"/>
      <c r="E269" s="60"/>
    </row>
    <row r="270" spans="1:6" s="35" customFormat="1" ht="51" customHeight="1" x14ac:dyDescent="0.4">
      <c r="A270" s="320" t="s">
        <v>324</v>
      </c>
      <c r="B270" s="320"/>
      <c r="C270" s="320"/>
      <c r="D270" s="320"/>
      <c r="E270" s="320"/>
      <c r="F270" s="320"/>
    </row>
    <row r="271" spans="1:6" ht="15" customHeight="1" x14ac:dyDescent="0.2"/>
    <row r="272" spans="1:6" s="36" customFormat="1" ht="18.75" customHeight="1" x14ac:dyDescent="0.25">
      <c r="A272" s="222" t="s">
        <v>339</v>
      </c>
      <c r="B272" s="223"/>
      <c r="C272" s="223"/>
      <c r="D272" s="223"/>
      <c r="E272" s="223"/>
      <c r="F272" s="223"/>
    </row>
    <row r="273" spans="1:8" s="39" customFormat="1" ht="88.15" customHeight="1" x14ac:dyDescent="0.2">
      <c r="A273" s="321" t="s">
        <v>337</v>
      </c>
      <c r="B273" s="321"/>
      <c r="C273" s="59"/>
      <c r="D273" s="59"/>
      <c r="E273" s="47"/>
      <c r="F273" s="47"/>
      <c r="H273" s="2"/>
    </row>
    <row r="274" spans="1:8" ht="208.15" customHeight="1" x14ac:dyDescent="0.2"/>
    <row r="275" spans="1:8" ht="58.15" customHeight="1" x14ac:dyDescent="0.2">
      <c r="A275" s="324"/>
      <c r="B275" s="324"/>
      <c r="C275" s="324"/>
      <c r="D275" s="324"/>
      <c r="E275" s="324"/>
      <c r="F275" s="324"/>
    </row>
    <row r="276" spans="1:8" ht="181.15" customHeight="1" x14ac:dyDescent="0.2"/>
    <row r="277" spans="1:8" ht="30" customHeight="1" x14ac:dyDescent="0.2">
      <c r="A277" s="324"/>
      <c r="B277" s="324"/>
      <c r="C277" s="324"/>
      <c r="D277" s="324"/>
      <c r="E277" s="324"/>
      <c r="F277" s="324"/>
    </row>
    <row r="278" spans="1:8" s="36" customFormat="1" ht="18.75" customHeight="1" x14ac:dyDescent="0.25">
      <c r="A278" s="222" t="s">
        <v>338</v>
      </c>
      <c r="B278" s="223"/>
      <c r="C278" s="223"/>
      <c r="D278" s="223"/>
      <c r="E278" s="223"/>
      <c r="F278" s="223"/>
    </row>
    <row r="279" spans="1:8" ht="222" customHeight="1" x14ac:dyDescent="0.2"/>
    <row r="280" spans="1:8" ht="190.9" customHeight="1" x14ac:dyDescent="0.2"/>
    <row r="281" spans="1:8" ht="30" customHeight="1" x14ac:dyDescent="0.2">
      <c r="A281" s="324"/>
      <c r="B281" s="324"/>
      <c r="C281" s="324"/>
      <c r="D281" s="324"/>
      <c r="E281" s="324"/>
      <c r="F281" s="324"/>
    </row>
    <row r="282" spans="1:8" s="36" customFormat="1" ht="32.25" customHeight="1" x14ac:dyDescent="0.25">
      <c r="A282" s="343" t="s">
        <v>340</v>
      </c>
      <c r="B282" s="343"/>
      <c r="C282" s="343"/>
      <c r="D282" s="343"/>
      <c r="E282" s="343"/>
      <c r="F282" s="343"/>
    </row>
    <row r="283" spans="1:8" ht="223.9" customHeight="1" x14ac:dyDescent="0.2">
      <c r="A283" s="325"/>
      <c r="B283" s="325"/>
      <c r="C283" s="325"/>
      <c r="D283" s="325"/>
      <c r="E283" s="325"/>
      <c r="F283" s="325"/>
    </row>
    <row r="284" spans="1:8" ht="232.5" customHeight="1" x14ac:dyDescent="0.2">
      <c r="A284" s="325"/>
      <c r="B284" s="325"/>
      <c r="C284" s="325"/>
      <c r="D284" s="325"/>
      <c r="E284" s="325"/>
      <c r="F284" s="325"/>
    </row>
    <row r="285" spans="1:8" s="36" customFormat="1" ht="18.75" customHeight="1" x14ac:dyDescent="0.25">
      <c r="A285" s="222" t="s">
        <v>341</v>
      </c>
      <c r="B285" s="223"/>
      <c r="C285" s="223"/>
      <c r="D285" s="223"/>
      <c r="E285" s="223"/>
      <c r="F285" s="223"/>
    </row>
    <row r="286" spans="1:8" ht="118.15" customHeight="1" x14ac:dyDescent="0.2">
      <c r="A286" s="321" t="s">
        <v>342</v>
      </c>
      <c r="B286" s="321"/>
    </row>
    <row r="287" spans="1:8" ht="106.9" customHeight="1" x14ac:dyDescent="0.2">
      <c r="A287" s="321" t="s">
        <v>344</v>
      </c>
      <c r="B287" s="321"/>
      <c r="C287" s="321"/>
    </row>
    <row r="288" spans="1:8" ht="30" customHeight="1" x14ac:dyDescent="0.2">
      <c r="A288" s="330"/>
      <c r="B288" s="330"/>
      <c r="C288" s="330"/>
      <c r="D288" s="330"/>
      <c r="E288" s="330"/>
      <c r="F288" s="330"/>
    </row>
    <row r="289" spans="1:6" s="36" customFormat="1" ht="18.75" customHeight="1" x14ac:dyDescent="0.25">
      <c r="A289" s="222" t="s">
        <v>345</v>
      </c>
      <c r="B289" s="223"/>
      <c r="C289" s="223"/>
      <c r="D289" s="223"/>
      <c r="E289" s="223"/>
      <c r="F289" s="223"/>
    </row>
    <row r="290" spans="1:6" ht="199.9" customHeight="1" x14ac:dyDescent="0.2">
      <c r="A290" s="330"/>
      <c r="B290" s="330"/>
      <c r="C290" s="330"/>
      <c r="D290" s="330"/>
      <c r="E290" s="330"/>
      <c r="F290" s="330"/>
    </row>
    <row r="291" spans="1:6" s="39" customFormat="1" ht="103.15" customHeight="1" x14ac:dyDescent="0.2">
      <c r="A291" s="321" t="s">
        <v>215</v>
      </c>
      <c r="B291" s="321"/>
      <c r="C291" s="54"/>
      <c r="D291" s="59"/>
      <c r="E291" s="47"/>
      <c r="F291" s="47"/>
    </row>
    <row r="292" spans="1:6" s="39" customFormat="1" ht="108" customHeight="1" x14ac:dyDescent="0.2">
      <c r="A292" s="321" t="s">
        <v>216</v>
      </c>
      <c r="B292" s="321"/>
      <c r="C292" s="59"/>
      <c r="D292" s="59"/>
      <c r="E292" s="47"/>
      <c r="F292" s="47"/>
    </row>
    <row r="293" spans="1:6" ht="72" customHeight="1" x14ac:dyDescent="0.2">
      <c r="A293" s="330"/>
      <c r="B293" s="330"/>
      <c r="C293" s="330"/>
      <c r="D293" s="330"/>
      <c r="E293" s="330"/>
      <c r="F293" s="330"/>
    </row>
    <row r="294" spans="1:6" s="36" customFormat="1" ht="18.75" customHeight="1" x14ac:dyDescent="0.25">
      <c r="A294" s="343" t="s">
        <v>105</v>
      </c>
      <c r="B294" s="343"/>
      <c r="C294" s="343"/>
      <c r="D294" s="343"/>
      <c r="E294" s="343"/>
      <c r="F294" s="343"/>
    </row>
    <row r="295" spans="1:6" ht="10.9" customHeight="1" x14ac:dyDescent="0.2"/>
    <row r="296" spans="1:6" ht="96" customHeight="1" x14ac:dyDescent="0.2">
      <c r="A296" s="332" t="s">
        <v>64</v>
      </c>
      <c r="B296" s="332"/>
      <c r="D296" s="332" t="s">
        <v>65</v>
      </c>
      <c r="E296" s="332"/>
    </row>
    <row r="297" spans="1:6" ht="97.15" customHeight="1" x14ac:dyDescent="0.2">
      <c r="A297" s="332" t="s">
        <v>66</v>
      </c>
      <c r="B297" s="332"/>
      <c r="D297" s="332" t="s">
        <v>117</v>
      </c>
      <c r="E297" s="332"/>
    </row>
    <row r="298" spans="1:6" ht="10.9" customHeight="1" x14ac:dyDescent="0.2">
      <c r="A298" s="60"/>
      <c r="B298" s="60"/>
      <c r="D298" s="60"/>
      <c r="E298" s="60"/>
    </row>
    <row r="299" spans="1:6" s="36" customFormat="1" ht="18.75" customHeight="1" x14ac:dyDescent="0.25">
      <c r="A299" s="222" t="s">
        <v>106</v>
      </c>
      <c r="B299" s="223"/>
      <c r="C299" s="223"/>
      <c r="D299" s="223"/>
      <c r="E299" s="223"/>
      <c r="F299" s="223"/>
    </row>
    <row r="300" spans="1:6" s="2" customFormat="1" ht="13.9" customHeight="1" x14ac:dyDescent="0.25">
      <c r="A300" s="51"/>
      <c r="B300" s="61"/>
      <c r="C300" s="61"/>
      <c r="D300" s="61"/>
      <c r="E300" s="61"/>
      <c r="F300" s="61"/>
    </row>
    <row r="301" spans="1:6" ht="87" customHeight="1" x14ac:dyDescent="0.2">
      <c r="A301" s="332" t="s">
        <v>135</v>
      </c>
      <c r="B301" s="332"/>
      <c r="D301" s="332" t="s">
        <v>134</v>
      </c>
      <c r="E301" s="332"/>
    </row>
    <row r="302" spans="1:6" ht="30" customHeight="1" x14ac:dyDescent="0.2">
      <c r="A302" s="60"/>
      <c r="B302" s="60"/>
      <c r="D302" s="60"/>
      <c r="E302" s="60"/>
    </row>
    <row r="303" spans="1:6" s="62" customFormat="1" ht="26.25" x14ac:dyDescent="0.4">
      <c r="A303" s="225" t="s">
        <v>354</v>
      </c>
      <c r="B303" s="224"/>
      <c r="C303" s="224"/>
      <c r="D303" s="224"/>
      <c r="E303" s="224"/>
      <c r="F303" s="224"/>
    </row>
    <row r="304" spans="1:6" ht="6" customHeight="1" x14ac:dyDescent="0.2"/>
    <row r="305" spans="1:9" s="63" customFormat="1" ht="18.75" customHeight="1" x14ac:dyDescent="0.25">
      <c r="A305" s="222" t="s">
        <v>353</v>
      </c>
      <c r="B305" s="223"/>
      <c r="C305" s="223"/>
      <c r="D305" s="223"/>
      <c r="E305" s="223"/>
      <c r="F305" s="223"/>
    </row>
    <row r="306" spans="1:9" s="2" customFormat="1" ht="18.75" customHeight="1" x14ac:dyDescent="0.25">
      <c r="A306" s="51"/>
      <c r="B306" s="61"/>
      <c r="C306" s="61"/>
      <c r="D306" s="61"/>
      <c r="E306" s="61"/>
      <c r="F306" s="61"/>
    </row>
    <row r="307" spans="1:9" ht="94.9" customHeight="1" x14ac:dyDescent="0.2">
      <c r="A307" s="321" t="s">
        <v>351</v>
      </c>
      <c r="B307" s="321"/>
      <c r="C307" s="321"/>
      <c r="D307" s="32"/>
      <c r="E307" s="64"/>
      <c r="G307" s="39"/>
      <c r="H307" s="39"/>
      <c r="I307" s="39"/>
    </row>
    <row r="308" spans="1:9" s="42" customFormat="1" ht="106.9" customHeight="1" x14ac:dyDescent="0.2">
      <c r="A308" s="321" t="s">
        <v>101</v>
      </c>
      <c r="B308" s="321"/>
      <c r="C308" s="321"/>
      <c r="F308" s="65"/>
      <c r="G308" s="66"/>
      <c r="H308" s="66"/>
      <c r="I308" s="66"/>
    </row>
    <row r="309" spans="1:9" ht="16.5" customHeight="1" x14ac:dyDescent="0.2">
      <c r="A309" s="45"/>
      <c r="B309" s="45"/>
      <c r="C309" s="45"/>
      <c r="F309" s="32"/>
      <c r="G309" s="39"/>
      <c r="H309" s="39"/>
      <c r="I309" s="39"/>
    </row>
    <row r="310" spans="1:9" ht="109.15" customHeight="1" x14ac:dyDescent="0.2">
      <c r="A310" s="321" t="s">
        <v>350</v>
      </c>
      <c r="B310" s="321"/>
      <c r="C310" s="321"/>
      <c r="F310" s="32"/>
      <c r="G310" s="39"/>
      <c r="H310" s="39"/>
      <c r="I310" s="39"/>
    </row>
    <row r="311" spans="1:9" ht="28.9" customHeight="1" x14ac:dyDescent="0.2">
      <c r="A311" s="45"/>
      <c r="B311" s="45"/>
      <c r="C311" s="45"/>
      <c r="F311" s="32"/>
      <c r="G311" s="39"/>
      <c r="H311" s="39"/>
      <c r="I311" s="39"/>
    </row>
    <row r="312" spans="1:9" ht="22.9" customHeight="1" x14ac:dyDescent="0.2">
      <c r="A312" s="346" t="s">
        <v>418</v>
      </c>
      <c r="B312" s="346"/>
      <c r="C312" s="346"/>
      <c r="D312" s="234" t="s">
        <v>1</v>
      </c>
      <c r="E312" s="236" t="s">
        <v>0</v>
      </c>
      <c r="F312" s="32"/>
      <c r="G312" s="39"/>
      <c r="H312" s="39"/>
      <c r="I312" s="39"/>
    </row>
    <row r="313" spans="1:9" ht="22.9" customHeight="1" x14ac:dyDescent="0.2">
      <c r="A313" s="346"/>
      <c r="B313" s="346"/>
      <c r="C313" s="346"/>
      <c r="D313" s="235">
        <f>'DONNEES GENERIQUES A REMPLIR'!G279</f>
        <v>0</v>
      </c>
      <c r="E313" s="237">
        <f>'DONNEES GENERIQUES A REMPLIR'!H279</f>
        <v>0</v>
      </c>
      <c r="G313" s="39"/>
      <c r="H313" s="39"/>
      <c r="I313" s="39"/>
    </row>
    <row r="314" spans="1:9" ht="15" customHeight="1" x14ac:dyDescent="0.2">
      <c r="A314" s="67"/>
      <c r="B314" s="67"/>
      <c r="C314" s="67"/>
      <c r="D314" s="68"/>
      <c r="E314" s="68"/>
      <c r="G314" s="39"/>
      <c r="H314" s="39"/>
      <c r="I314" s="39"/>
    </row>
    <row r="315" spans="1:9" ht="22.15" customHeight="1" x14ac:dyDescent="0.2">
      <c r="A315" s="346" t="s">
        <v>419</v>
      </c>
      <c r="B315" s="346"/>
      <c r="C315" s="346"/>
      <c r="D315" s="234" t="s">
        <v>1</v>
      </c>
      <c r="E315" s="236" t="s">
        <v>0</v>
      </c>
      <c r="F315" s="32"/>
      <c r="G315" s="39"/>
      <c r="H315" s="39"/>
      <c r="I315" s="39"/>
    </row>
    <row r="316" spans="1:9" ht="22.15" customHeight="1" x14ac:dyDescent="0.2">
      <c r="A316" s="346"/>
      <c r="B316" s="346"/>
      <c r="C316" s="346"/>
      <c r="D316" s="235">
        <f>'DONNEES GENERIQUES A REMPLIR'!G278</f>
        <v>0</v>
      </c>
      <c r="E316" s="237">
        <f>'DONNEES GENERIQUES A REMPLIR'!H278</f>
        <v>0</v>
      </c>
      <c r="G316" s="39"/>
      <c r="H316" s="39"/>
      <c r="I316" s="39"/>
    </row>
    <row r="317" spans="1:9" s="2" customFormat="1" ht="2.25" customHeight="1" x14ac:dyDescent="0.2">
      <c r="A317" s="69"/>
      <c r="B317" s="69"/>
      <c r="C317" s="69"/>
      <c r="D317" s="70"/>
      <c r="E317" s="70"/>
    </row>
    <row r="318" spans="1:9" s="36" customFormat="1" ht="33" customHeight="1" x14ac:dyDescent="0.2">
      <c r="A318" s="394" t="s">
        <v>102</v>
      </c>
      <c r="B318" s="394"/>
      <c r="C318" s="394"/>
      <c r="D318" s="394"/>
      <c r="E318" s="394"/>
      <c r="F318" s="394"/>
    </row>
    <row r="320" spans="1:9" s="2" customFormat="1" ht="43.15" customHeight="1" x14ac:dyDescent="0.25">
      <c r="A320" s="71"/>
      <c r="B320" s="71"/>
      <c r="C320" s="71"/>
      <c r="D320" s="71"/>
      <c r="E320" s="71"/>
      <c r="F320" s="71"/>
    </row>
    <row r="321" spans="1:13" ht="249" customHeight="1" x14ac:dyDescent="0.25">
      <c r="A321" s="72"/>
      <c r="B321" s="73"/>
      <c r="C321" s="73"/>
    </row>
    <row r="322" spans="1:13" ht="19.149999999999999" customHeight="1" x14ac:dyDescent="0.25">
      <c r="A322" s="72"/>
      <c r="B322" s="73"/>
      <c r="C322" s="73"/>
    </row>
    <row r="323" spans="1:13" ht="297" customHeight="1" x14ac:dyDescent="0.2"/>
    <row r="324" spans="1:13" ht="16.149999999999999" customHeight="1" x14ac:dyDescent="0.2"/>
    <row r="325" spans="1:13" ht="8.25" customHeight="1" x14ac:dyDescent="0.2">
      <c r="A325" s="378" t="s">
        <v>378</v>
      </c>
      <c r="B325" s="378"/>
      <c r="C325" s="378"/>
      <c r="D325" s="378"/>
      <c r="E325" s="378"/>
      <c r="F325" s="378"/>
    </row>
    <row r="326" spans="1:13" ht="8.25" customHeight="1" x14ac:dyDescent="0.2">
      <c r="A326" s="378"/>
      <c r="B326" s="378"/>
      <c r="C326" s="378"/>
      <c r="D326" s="378"/>
      <c r="E326" s="378"/>
      <c r="F326" s="378"/>
    </row>
    <row r="327" spans="1:13" ht="12.75" customHeight="1" x14ac:dyDescent="0.2">
      <c r="A327" s="378"/>
      <c r="B327" s="378"/>
      <c r="C327" s="378"/>
      <c r="D327" s="378"/>
      <c r="E327" s="378"/>
      <c r="F327" s="378"/>
    </row>
    <row r="328" spans="1:13" x14ac:dyDescent="0.2">
      <c r="K328" s="49"/>
      <c r="L328" s="49"/>
      <c r="M328" s="49"/>
    </row>
    <row r="329" spans="1:13" ht="42" customHeight="1" x14ac:dyDescent="0.2">
      <c r="B329" s="395" t="s">
        <v>68</v>
      </c>
      <c r="C329" s="396"/>
      <c r="D329" s="399" t="s">
        <v>124</v>
      </c>
      <c r="E329" s="400"/>
      <c r="K329" s="43"/>
      <c r="L329" s="43"/>
      <c r="M329" s="43"/>
    </row>
    <row r="330" spans="1:13" ht="33.75" customHeight="1" x14ac:dyDescent="0.2">
      <c r="B330" s="397"/>
      <c r="C330" s="398"/>
      <c r="D330" s="238" t="s">
        <v>1</v>
      </c>
      <c r="E330" s="239" t="s">
        <v>0</v>
      </c>
      <c r="K330" s="49"/>
      <c r="L330" s="49"/>
      <c r="M330" s="49"/>
    </row>
    <row r="331" spans="1:13" ht="27.75" customHeight="1" x14ac:dyDescent="0.2">
      <c r="B331" s="392" t="s">
        <v>119</v>
      </c>
      <c r="C331" s="393"/>
      <c r="D331" s="247">
        <f>'DONNEES FOCUS A REMPLIR'!C20</f>
        <v>0</v>
      </c>
      <c r="E331" s="248">
        <f>'DONNEES FOCUS A REMPLIR'!D20</f>
        <v>0</v>
      </c>
      <c r="K331" s="49"/>
      <c r="L331" s="49"/>
      <c r="M331" s="49"/>
    </row>
    <row r="332" spans="1:13" ht="32.25" customHeight="1" x14ac:dyDescent="0.2">
      <c r="B332" s="392" t="s">
        <v>118</v>
      </c>
      <c r="C332" s="393"/>
      <c r="D332" s="247">
        <f>'DONNEES FOCUS A REMPLIR'!C21</f>
        <v>0</v>
      </c>
      <c r="E332" s="248">
        <f>'DONNEES FOCUS A REMPLIR'!D21</f>
        <v>0</v>
      </c>
      <c r="K332" s="49"/>
      <c r="L332" s="49"/>
      <c r="M332" s="49"/>
    </row>
    <row r="333" spans="1:13" ht="18" customHeight="1" x14ac:dyDescent="0.2">
      <c r="A333" s="401"/>
      <c r="B333" s="401"/>
      <c r="C333" s="401"/>
      <c r="D333" s="401"/>
      <c r="E333" s="401"/>
      <c r="F333" s="401"/>
      <c r="K333" s="49"/>
      <c r="L333" s="49"/>
      <c r="M333" s="49"/>
    </row>
    <row r="334" spans="1:13" ht="120" customHeight="1" x14ac:dyDescent="0.2">
      <c r="A334" s="331" t="s">
        <v>218</v>
      </c>
      <c r="B334" s="331"/>
      <c r="C334" s="331"/>
      <c r="D334" s="74"/>
      <c r="E334" s="74"/>
      <c r="F334" s="74"/>
      <c r="K334" s="49"/>
      <c r="L334" s="49"/>
      <c r="M334" s="49"/>
    </row>
    <row r="336" spans="1:13" s="35" customFormat="1" ht="51.75" customHeight="1" x14ac:dyDescent="0.4">
      <c r="A336" s="320" t="s">
        <v>441</v>
      </c>
      <c r="B336" s="320"/>
      <c r="C336" s="320"/>
      <c r="D336" s="320"/>
      <c r="E336" s="320"/>
      <c r="F336" s="320"/>
    </row>
    <row r="337" spans="1:6" ht="15" customHeight="1" x14ac:dyDescent="0.25">
      <c r="A337" s="57"/>
      <c r="B337" s="58"/>
      <c r="C337" s="58"/>
      <c r="D337" s="58"/>
      <c r="E337" s="58"/>
      <c r="F337" s="58"/>
    </row>
    <row r="338" spans="1:6" s="36" customFormat="1" ht="18.75" customHeight="1" x14ac:dyDescent="0.25">
      <c r="A338" s="222" t="s">
        <v>230</v>
      </c>
      <c r="B338" s="223"/>
      <c r="C338" s="223"/>
      <c r="D338" s="223"/>
      <c r="E338" s="223"/>
      <c r="F338" s="223"/>
    </row>
    <row r="339" spans="1:6" ht="10.9" customHeight="1" x14ac:dyDescent="0.25">
      <c r="A339" s="57"/>
      <c r="B339" s="47"/>
      <c r="C339" s="47"/>
      <c r="D339" s="47"/>
      <c r="E339" s="47"/>
      <c r="F339" s="47"/>
    </row>
    <row r="340" spans="1:6" ht="202.15" customHeight="1" x14ac:dyDescent="0.2"/>
    <row r="342" spans="1:6" ht="226.5" customHeight="1" x14ac:dyDescent="0.2"/>
    <row r="343" spans="1:6" ht="30" customHeight="1" x14ac:dyDescent="0.2"/>
    <row r="344" spans="1:6" s="36" customFormat="1" ht="18.75" customHeight="1" x14ac:dyDescent="0.25">
      <c r="A344" s="222" t="s">
        <v>355</v>
      </c>
      <c r="B344" s="223"/>
      <c r="C344" s="223"/>
      <c r="D344" s="223"/>
      <c r="E344" s="223"/>
      <c r="F344" s="223"/>
    </row>
    <row r="345" spans="1:6" ht="16.5" customHeight="1" x14ac:dyDescent="0.2"/>
    <row r="346" spans="1:6" ht="261" customHeight="1" x14ac:dyDescent="0.2">
      <c r="A346" s="60"/>
    </row>
    <row r="347" spans="1:6" ht="16.5" customHeight="1" x14ac:dyDescent="0.2"/>
    <row r="348" spans="1:6" ht="229.9" customHeight="1" x14ac:dyDescent="0.2">
      <c r="A348" s="60"/>
    </row>
    <row r="349" spans="1:6" ht="30" customHeight="1" x14ac:dyDescent="0.2">
      <c r="A349" s="241"/>
    </row>
    <row r="350" spans="1:6" s="36" customFormat="1" ht="18.75" customHeight="1" x14ac:dyDescent="0.25">
      <c r="A350" s="222" t="s">
        <v>356</v>
      </c>
      <c r="B350" s="223"/>
      <c r="C350" s="223"/>
      <c r="D350" s="223"/>
      <c r="E350" s="223"/>
      <c r="F350" s="223"/>
    </row>
    <row r="351" spans="1:6" ht="57" customHeight="1" x14ac:dyDescent="0.2">
      <c r="A351" s="328" t="s">
        <v>357</v>
      </c>
      <c r="B351" s="328"/>
      <c r="C351" s="328"/>
      <c r="D351" s="328"/>
      <c r="E351" s="328"/>
      <c r="F351" s="328"/>
    </row>
    <row r="352" spans="1:6" ht="30" customHeight="1" x14ac:dyDescent="0.2"/>
    <row r="353" spans="1:6" s="36" customFormat="1" ht="18.75" customHeight="1" x14ac:dyDescent="0.25">
      <c r="A353" s="222" t="s">
        <v>359</v>
      </c>
      <c r="B353" s="223"/>
      <c r="C353" s="223"/>
      <c r="D353" s="223"/>
      <c r="E353" s="223"/>
      <c r="F353" s="223"/>
    </row>
    <row r="354" spans="1:6" ht="16.5" customHeight="1" x14ac:dyDescent="0.2"/>
    <row r="355" spans="1:6" ht="220.9" customHeight="1" x14ac:dyDescent="0.2">
      <c r="A355" s="60"/>
    </row>
    <row r="356" spans="1:6" ht="30" customHeight="1" x14ac:dyDescent="0.2">
      <c r="A356" s="329"/>
      <c r="B356" s="329"/>
      <c r="C356" s="329"/>
      <c r="D356" s="329"/>
      <c r="E356" s="329"/>
      <c r="F356" s="329"/>
    </row>
    <row r="357" spans="1:6" s="36" customFormat="1" ht="18.75" customHeight="1" x14ac:dyDescent="0.25">
      <c r="A357" s="222" t="s">
        <v>358</v>
      </c>
      <c r="B357" s="223"/>
      <c r="C357" s="223"/>
      <c r="D357" s="223"/>
      <c r="E357" s="223"/>
      <c r="F357" s="223"/>
    </row>
    <row r="358" spans="1:6" ht="18.75" customHeight="1" x14ac:dyDescent="0.25">
      <c r="A358" s="57"/>
      <c r="B358" s="47"/>
      <c r="C358" s="47"/>
      <c r="D358" s="47"/>
      <c r="E358" s="47"/>
      <c r="F358" s="47"/>
    </row>
    <row r="359" spans="1:6" ht="226.9" customHeight="1" x14ac:dyDescent="0.2">
      <c r="A359" s="60"/>
      <c r="B359" s="47"/>
      <c r="C359" s="47"/>
      <c r="D359" s="47"/>
      <c r="E359" s="47"/>
      <c r="F359" s="47"/>
    </row>
    <row r="360" spans="1:6" ht="73.150000000000006" customHeight="1" x14ac:dyDescent="0.2">
      <c r="A360" s="60"/>
      <c r="B360" s="47"/>
      <c r="C360" s="47"/>
      <c r="D360" s="47"/>
      <c r="E360" s="47"/>
      <c r="F360" s="47"/>
    </row>
    <row r="361" spans="1:6" s="36" customFormat="1" ht="18.75" customHeight="1" x14ac:dyDescent="0.25">
      <c r="A361" s="222" t="s">
        <v>360</v>
      </c>
      <c r="B361" s="223"/>
      <c r="C361" s="223"/>
      <c r="D361" s="223"/>
      <c r="E361" s="223"/>
      <c r="F361" s="223"/>
    </row>
    <row r="362" spans="1:6" ht="18.75" customHeight="1" x14ac:dyDescent="0.25">
      <c r="A362" s="57"/>
      <c r="B362" s="47"/>
      <c r="C362" s="47"/>
      <c r="D362" s="47"/>
      <c r="E362" s="47"/>
      <c r="F362" s="47"/>
    </row>
    <row r="363" spans="1:6" ht="226.9" customHeight="1" x14ac:dyDescent="0.2">
      <c r="A363" s="60"/>
      <c r="B363" s="47"/>
      <c r="C363" s="47"/>
      <c r="D363" s="47"/>
      <c r="E363" s="47"/>
      <c r="F363" s="47"/>
    </row>
    <row r="364" spans="1:6" ht="201" customHeight="1" x14ac:dyDescent="0.2">
      <c r="A364" s="60"/>
      <c r="B364" s="47"/>
      <c r="C364" s="47"/>
      <c r="D364" s="47"/>
      <c r="E364" s="47"/>
      <c r="F364" s="47"/>
    </row>
    <row r="365" spans="1:6" ht="73.150000000000006" customHeight="1" x14ac:dyDescent="0.2">
      <c r="A365" s="60"/>
      <c r="B365" s="47"/>
      <c r="C365" s="47"/>
      <c r="D365" s="47"/>
      <c r="E365" s="47"/>
      <c r="F365" s="47"/>
    </row>
    <row r="366" spans="1:6" s="2" customFormat="1" ht="10.15" customHeight="1" x14ac:dyDescent="0.25">
      <c r="A366" s="51"/>
      <c r="B366" s="52"/>
      <c r="C366" s="52"/>
      <c r="D366" s="52"/>
      <c r="E366" s="52"/>
      <c r="F366" s="52"/>
    </row>
    <row r="367" spans="1:6" ht="23.25" customHeight="1" x14ac:dyDescent="0.2">
      <c r="A367" s="388" t="s">
        <v>361</v>
      </c>
      <c r="B367" s="388"/>
      <c r="C367" s="388"/>
      <c r="D367" s="388"/>
      <c r="E367" s="388"/>
      <c r="F367" s="388"/>
    </row>
    <row r="368" spans="1:6" s="2" customFormat="1" ht="15" customHeight="1" x14ac:dyDescent="0.2">
      <c r="A368" s="75"/>
      <c r="B368" s="75"/>
      <c r="C368" s="75"/>
      <c r="D368" s="75"/>
      <c r="E368" s="75"/>
      <c r="F368" s="75"/>
    </row>
    <row r="369" spans="1:6" s="36" customFormat="1" ht="18.75" customHeight="1" x14ac:dyDescent="0.25">
      <c r="A369" s="222" t="s">
        <v>362</v>
      </c>
      <c r="B369" s="223"/>
      <c r="C369" s="223"/>
      <c r="D369" s="223"/>
      <c r="E369" s="223"/>
      <c r="F369" s="223"/>
    </row>
    <row r="370" spans="1:6" ht="237" customHeight="1" x14ac:dyDescent="0.2">
      <c r="A370" s="60"/>
      <c r="B370" s="47"/>
      <c r="C370" s="47"/>
      <c r="D370" s="47"/>
      <c r="E370" s="47"/>
      <c r="F370" s="47"/>
    </row>
    <row r="371" spans="1:6" ht="181.5" customHeight="1" x14ac:dyDescent="0.2">
      <c r="A371" s="60"/>
      <c r="B371" s="47"/>
      <c r="C371" s="47"/>
      <c r="D371" s="47"/>
      <c r="E371" s="47"/>
      <c r="F371" s="47"/>
    </row>
    <row r="372" spans="1:6" ht="15" customHeight="1" x14ac:dyDescent="0.2">
      <c r="A372" s="329"/>
      <c r="B372" s="329"/>
      <c r="C372" s="329"/>
      <c r="D372" s="329"/>
      <c r="E372" s="329"/>
      <c r="F372" s="329"/>
    </row>
    <row r="373" spans="1:6" s="36" customFormat="1" ht="18.75" customHeight="1" x14ac:dyDescent="0.25">
      <c r="A373" s="222" t="s">
        <v>127</v>
      </c>
      <c r="B373" s="223"/>
      <c r="C373" s="223"/>
      <c r="D373" s="223"/>
      <c r="E373" s="223"/>
      <c r="F373" s="223"/>
    </row>
    <row r="374" spans="1:6" ht="10.9" customHeight="1" x14ac:dyDescent="0.25">
      <c r="A374" s="57"/>
      <c r="B374" s="47"/>
      <c r="C374" s="47"/>
      <c r="D374" s="47"/>
      <c r="E374" s="47"/>
      <c r="F374" s="47"/>
    </row>
    <row r="375" spans="1:6" ht="69.75" customHeight="1" x14ac:dyDescent="0.2">
      <c r="A375" s="391"/>
      <c r="B375" s="391"/>
      <c r="C375" s="391"/>
      <c r="D375" s="47"/>
      <c r="E375" s="47"/>
      <c r="F375" s="47"/>
    </row>
    <row r="376" spans="1:6" ht="82.5" customHeight="1" x14ac:dyDescent="0.2">
      <c r="A376" s="338" t="s">
        <v>444</v>
      </c>
      <c r="B376" s="338"/>
      <c r="C376" s="338"/>
    </row>
    <row r="377" spans="1:6" ht="15" customHeight="1" x14ac:dyDescent="0.2">
      <c r="A377" s="242"/>
      <c r="B377" s="242"/>
      <c r="C377" s="242"/>
    </row>
    <row r="378" spans="1:6" s="36" customFormat="1" ht="18.75" customHeight="1" x14ac:dyDescent="0.25">
      <c r="A378" s="222" t="s">
        <v>128</v>
      </c>
      <c r="B378" s="223"/>
      <c r="C378" s="223"/>
      <c r="D378" s="223"/>
      <c r="E378" s="223"/>
      <c r="F378" s="223"/>
    </row>
    <row r="379" spans="1:6" s="39" customFormat="1" ht="10.9" customHeight="1" x14ac:dyDescent="0.25">
      <c r="A379" s="57"/>
      <c r="B379" s="47"/>
      <c r="C379" s="47"/>
      <c r="D379" s="47"/>
      <c r="E379" s="47"/>
      <c r="F379" s="47"/>
    </row>
    <row r="380" spans="1:6" ht="100.5" customHeight="1" x14ac:dyDescent="0.25">
      <c r="A380" s="339" t="s">
        <v>129</v>
      </c>
      <c r="B380" s="339"/>
    </row>
    <row r="381" spans="1:6" s="39" customFormat="1" ht="15.75" x14ac:dyDescent="0.25">
      <c r="A381" s="57"/>
      <c r="B381" s="58"/>
      <c r="C381" s="58"/>
      <c r="D381" s="58"/>
      <c r="E381" s="58"/>
      <c r="F381" s="58"/>
    </row>
    <row r="382" spans="1:6" s="36" customFormat="1" ht="18.75" customHeight="1" x14ac:dyDescent="0.25">
      <c r="A382" s="222" t="s">
        <v>90</v>
      </c>
      <c r="B382" s="223"/>
      <c r="C382" s="223"/>
      <c r="D382" s="223"/>
      <c r="E382" s="223"/>
      <c r="F382" s="223"/>
    </row>
    <row r="383" spans="1:6" ht="12" customHeight="1" x14ac:dyDescent="0.25">
      <c r="A383" s="76"/>
      <c r="B383" s="77"/>
      <c r="C383" s="77"/>
      <c r="D383" s="77"/>
      <c r="E383" s="77"/>
      <c r="F383" s="77"/>
    </row>
    <row r="384" spans="1:6" ht="127.5" customHeight="1" x14ac:dyDescent="0.2">
      <c r="A384" s="340" t="s">
        <v>69</v>
      </c>
      <c r="B384" s="340"/>
      <c r="C384" s="340" t="s">
        <v>70</v>
      </c>
      <c r="D384" s="340"/>
      <c r="E384" s="340" t="s">
        <v>71</v>
      </c>
      <c r="F384" s="340"/>
    </row>
    <row r="385" spans="1:8" ht="47.25" customHeight="1" x14ac:dyDescent="0.2">
      <c r="A385" s="388" t="s">
        <v>363</v>
      </c>
      <c r="B385" s="388"/>
      <c r="C385" s="388"/>
      <c r="D385" s="388"/>
      <c r="E385" s="388"/>
      <c r="F385" s="388"/>
    </row>
    <row r="386" spans="1:8" s="2" customFormat="1" ht="15" customHeight="1" x14ac:dyDescent="0.2">
      <c r="A386" s="75"/>
      <c r="B386" s="75"/>
      <c r="C386" s="75"/>
      <c r="D386" s="75"/>
      <c r="E386" s="75"/>
      <c r="F386" s="75"/>
    </row>
    <row r="387" spans="1:8" s="36" customFormat="1" ht="18.75" customHeight="1" x14ac:dyDescent="0.25">
      <c r="A387" s="222" t="s">
        <v>365</v>
      </c>
      <c r="B387" s="223"/>
      <c r="C387" s="223"/>
      <c r="D387" s="223"/>
      <c r="E387" s="223"/>
      <c r="F387" s="223"/>
    </row>
    <row r="389" spans="1:8" ht="97.15" customHeight="1" x14ac:dyDescent="0.2">
      <c r="A389" s="389" t="s">
        <v>364</v>
      </c>
      <c r="B389" s="389"/>
      <c r="H389" s="39"/>
    </row>
    <row r="390" spans="1:8" ht="231.75" customHeight="1" x14ac:dyDescent="0.2"/>
    <row r="391" spans="1:8" ht="258" customHeight="1" x14ac:dyDescent="0.2"/>
    <row r="392" spans="1:8" ht="247.9" customHeight="1" x14ac:dyDescent="0.2">
      <c r="A392" s="60"/>
      <c r="B392" s="47"/>
      <c r="C392" s="47"/>
      <c r="D392" s="47"/>
      <c r="E392" s="47"/>
      <c r="F392" s="47"/>
    </row>
    <row r="393" spans="1:8" s="78" customFormat="1" ht="25.9" customHeight="1" x14ac:dyDescent="0.25">
      <c r="A393" s="232" t="s">
        <v>368</v>
      </c>
      <c r="B393" s="233"/>
      <c r="C393" s="233"/>
      <c r="D393" s="233"/>
      <c r="E393" s="233"/>
      <c r="F393" s="233"/>
    </row>
    <row r="394" spans="1:8" s="42" customFormat="1" ht="25.9" customHeight="1" x14ac:dyDescent="0.2">
      <c r="A394" s="79"/>
      <c r="B394" s="79"/>
      <c r="C394" s="79"/>
      <c r="D394" s="79"/>
      <c r="E394" s="79"/>
      <c r="F394" s="79"/>
    </row>
    <row r="395" spans="1:8" s="42" customFormat="1" ht="25.9" customHeight="1" x14ac:dyDescent="0.2">
      <c r="A395" s="79"/>
      <c r="B395" s="79"/>
      <c r="C395" s="79"/>
      <c r="D395" s="79"/>
      <c r="E395" s="79"/>
      <c r="F395" s="79"/>
    </row>
    <row r="396" spans="1:8" s="42" customFormat="1" ht="25.9" customHeight="1" x14ac:dyDescent="0.2">
      <c r="A396" s="79"/>
      <c r="B396" s="79"/>
      <c r="C396" s="79"/>
      <c r="D396" s="79"/>
      <c r="E396" s="79"/>
      <c r="F396" s="79"/>
    </row>
    <row r="397" spans="1:8" ht="23.25" customHeight="1" x14ac:dyDescent="0.2">
      <c r="A397" s="388" t="s">
        <v>366</v>
      </c>
      <c r="B397" s="388"/>
      <c r="C397" s="388"/>
      <c r="D397" s="388"/>
      <c r="E397" s="388"/>
      <c r="F397" s="388"/>
    </row>
    <row r="398" spans="1:8" x14ac:dyDescent="0.2">
      <c r="A398" s="80" t="s">
        <v>367</v>
      </c>
    </row>
    <row r="399" spans="1:8" s="78" customFormat="1" ht="22.15" customHeight="1" x14ac:dyDescent="0.25">
      <c r="A399" s="232" t="s">
        <v>369</v>
      </c>
      <c r="B399" s="233"/>
      <c r="C399" s="233"/>
      <c r="D399" s="233"/>
      <c r="E399" s="233"/>
      <c r="F399" s="233"/>
    </row>
    <row r="401" spans="1:6" ht="15" x14ac:dyDescent="0.25">
      <c r="A401" s="81" t="s">
        <v>370</v>
      </c>
    </row>
    <row r="403" spans="1:6" ht="15" x14ac:dyDescent="0.25">
      <c r="A403" s="81" t="s">
        <v>371</v>
      </c>
    </row>
    <row r="405" spans="1:6" ht="15" x14ac:dyDescent="0.25">
      <c r="A405" s="81" t="s">
        <v>372</v>
      </c>
    </row>
    <row r="407" spans="1:6" ht="15" x14ac:dyDescent="0.25">
      <c r="A407" s="81" t="s">
        <v>373</v>
      </c>
    </row>
    <row r="409" spans="1:6" ht="15" x14ac:dyDescent="0.25">
      <c r="A409" s="81" t="s">
        <v>374</v>
      </c>
    </row>
    <row r="411" spans="1:6" s="78" customFormat="1" ht="22.15" customHeight="1" x14ac:dyDescent="0.25">
      <c r="A411" s="232" t="s">
        <v>377</v>
      </c>
      <c r="B411" s="233"/>
      <c r="C411" s="233"/>
      <c r="D411" s="233"/>
      <c r="E411" s="233"/>
      <c r="F411" s="233"/>
    </row>
    <row r="413" spans="1:6" ht="15" x14ac:dyDescent="0.25">
      <c r="A413" s="81" t="s">
        <v>370</v>
      </c>
    </row>
    <row r="415" spans="1:6" ht="15" x14ac:dyDescent="0.25">
      <c r="A415" s="81" t="s">
        <v>371</v>
      </c>
    </row>
    <row r="417" spans="1:6" ht="15" x14ac:dyDescent="0.25">
      <c r="A417" s="81" t="s">
        <v>372</v>
      </c>
    </row>
    <row r="419" spans="1:6" ht="15" x14ac:dyDescent="0.25">
      <c r="A419" s="81" t="s">
        <v>373</v>
      </c>
    </row>
    <row r="421" spans="1:6" ht="15" x14ac:dyDescent="0.25">
      <c r="A421" s="81" t="s">
        <v>374</v>
      </c>
    </row>
    <row r="423" spans="1:6" s="78" customFormat="1" ht="22.15" customHeight="1" x14ac:dyDescent="0.25">
      <c r="A423" s="232" t="s">
        <v>376</v>
      </c>
      <c r="B423" s="233"/>
      <c r="C423" s="233"/>
      <c r="D423" s="233"/>
      <c r="E423" s="233"/>
      <c r="F423" s="233"/>
    </row>
    <row r="425" spans="1:6" ht="15" x14ac:dyDescent="0.25">
      <c r="A425" s="81" t="s">
        <v>370</v>
      </c>
    </row>
    <row r="427" spans="1:6" ht="15" x14ac:dyDescent="0.25">
      <c r="A427" s="81" t="s">
        <v>371</v>
      </c>
    </row>
    <row r="429" spans="1:6" ht="15" x14ac:dyDescent="0.25">
      <c r="A429" s="81" t="s">
        <v>372</v>
      </c>
    </row>
    <row r="431" spans="1:6" ht="15" x14ac:dyDescent="0.25">
      <c r="A431" s="81" t="s">
        <v>373</v>
      </c>
    </row>
    <row r="433" spans="1:6" ht="15" x14ac:dyDescent="0.25">
      <c r="A433" s="81" t="s">
        <v>374</v>
      </c>
    </row>
    <row r="435" spans="1:6" s="78" customFormat="1" ht="22.15" customHeight="1" x14ac:dyDescent="0.25">
      <c r="A435" s="232" t="s">
        <v>375</v>
      </c>
      <c r="B435" s="233"/>
      <c r="C435" s="233"/>
      <c r="D435" s="233"/>
      <c r="E435" s="233"/>
      <c r="F435" s="233"/>
    </row>
    <row r="437" spans="1:6" ht="15" x14ac:dyDescent="0.25">
      <c r="A437" s="81" t="s">
        <v>370</v>
      </c>
    </row>
    <row r="439" spans="1:6" ht="15" x14ac:dyDescent="0.25">
      <c r="A439" s="81" t="s">
        <v>371</v>
      </c>
    </row>
    <row r="441" spans="1:6" ht="15" x14ac:dyDescent="0.25">
      <c r="A441" s="81" t="s">
        <v>372</v>
      </c>
    </row>
    <row r="443" spans="1:6" ht="15" x14ac:dyDescent="0.25">
      <c r="A443" s="81" t="s">
        <v>373</v>
      </c>
    </row>
    <row r="445" spans="1:6" ht="15" x14ac:dyDescent="0.25">
      <c r="A445" s="81" t="s">
        <v>374</v>
      </c>
    </row>
    <row r="449" spans="1:10" ht="15" x14ac:dyDescent="0.2">
      <c r="H449" s="38"/>
      <c r="I449" s="32"/>
      <c r="J449" s="32"/>
    </row>
    <row r="450" spans="1:10" ht="15.75" x14ac:dyDescent="0.2">
      <c r="B450" s="336"/>
      <c r="C450" s="336"/>
      <c r="D450" s="336"/>
      <c r="E450" s="336"/>
      <c r="F450" s="336"/>
      <c r="H450" s="38"/>
      <c r="I450" s="32"/>
      <c r="J450" s="32"/>
    </row>
    <row r="451" spans="1:10" ht="15" x14ac:dyDescent="0.2">
      <c r="B451" s="337"/>
      <c r="C451" s="337"/>
      <c r="D451" s="337"/>
      <c r="E451" s="337"/>
      <c r="F451" s="337"/>
      <c r="H451" s="38"/>
      <c r="I451" s="32"/>
      <c r="J451" s="32"/>
    </row>
    <row r="452" spans="1:10" ht="15" x14ac:dyDescent="0.2">
      <c r="B452" s="82"/>
      <c r="H452" s="38"/>
      <c r="I452" s="32"/>
      <c r="J452" s="32"/>
    </row>
    <row r="453" spans="1:10" ht="15" x14ac:dyDescent="0.2">
      <c r="H453" s="38"/>
      <c r="I453" s="32"/>
      <c r="J453" s="32"/>
    </row>
    <row r="454" spans="1:10" ht="15" x14ac:dyDescent="0.2">
      <c r="H454" s="38"/>
      <c r="I454" s="32"/>
      <c r="J454" s="32"/>
    </row>
    <row r="455" spans="1:10" ht="15" x14ac:dyDescent="0.2">
      <c r="H455" s="38"/>
      <c r="I455" s="32"/>
      <c r="J455" s="32"/>
    </row>
    <row r="456" spans="1:10" ht="15" x14ac:dyDescent="0.2">
      <c r="H456" s="38"/>
      <c r="I456" s="32"/>
      <c r="J456" s="32"/>
    </row>
    <row r="457" spans="1:10" ht="15" x14ac:dyDescent="0.2">
      <c r="H457" s="38"/>
      <c r="I457" s="32"/>
      <c r="J457" s="32"/>
    </row>
    <row r="458" spans="1:10" ht="15" x14ac:dyDescent="0.2">
      <c r="H458" s="38"/>
      <c r="I458" s="32"/>
      <c r="J458" s="32"/>
    </row>
    <row r="459" spans="1:10" ht="15" x14ac:dyDescent="0.2">
      <c r="H459" s="38"/>
      <c r="I459" s="32"/>
      <c r="J459" s="32"/>
    </row>
    <row r="460" spans="1:10" ht="15" x14ac:dyDescent="0.2">
      <c r="H460" s="38"/>
      <c r="I460" s="32"/>
      <c r="J460" s="32"/>
    </row>
    <row r="461" spans="1:10" ht="15" x14ac:dyDescent="0.2">
      <c r="A461" s="83"/>
      <c r="B461" s="32"/>
      <c r="C461" s="32"/>
      <c r="D461" s="32"/>
      <c r="E461" s="32"/>
      <c r="F461" s="84"/>
      <c r="G461" s="84"/>
      <c r="H461" s="85"/>
      <c r="I461" s="83"/>
      <c r="J461" s="83"/>
    </row>
    <row r="462" spans="1:10" ht="18" x14ac:dyDescent="0.2">
      <c r="A462" s="32"/>
      <c r="B462" s="32"/>
      <c r="C462" s="32"/>
      <c r="D462" s="32"/>
      <c r="E462" s="32"/>
      <c r="F462" s="86"/>
      <c r="G462" s="86"/>
      <c r="H462" s="86"/>
      <c r="I462" s="86"/>
      <c r="J462" s="86"/>
    </row>
    <row r="463" spans="1:10" ht="18" x14ac:dyDescent="0.2">
      <c r="A463" s="32"/>
      <c r="B463" s="32"/>
      <c r="C463" s="32"/>
      <c r="D463" s="32"/>
      <c r="E463" s="32"/>
      <c r="F463" s="86"/>
      <c r="G463" s="86"/>
      <c r="H463" s="86"/>
      <c r="I463" s="86"/>
      <c r="J463" s="86"/>
    </row>
    <row r="464" spans="1:10" ht="18" x14ac:dyDescent="0.2">
      <c r="A464" s="32"/>
      <c r="B464" s="32"/>
      <c r="C464" s="32"/>
      <c r="D464" s="32"/>
      <c r="E464" s="32"/>
      <c r="F464" s="86"/>
      <c r="G464" s="86"/>
      <c r="H464" s="86"/>
      <c r="I464" s="86"/>
      <c r="J464" s="86"/>
    </row>
    <row r="465" spans="1:10" ht="18" x14ac:dyDescent="0.2">
      <c r="A465" s="32"/>
      <c r="B465" s="32"/>
      <c r="C465" s="32"/>
      <c r="D465" s="32"/>
      <c r="E465" s="32"/>
      <c r="F465" s="86"/>
      <c r="G465" s="86"/>
      <c r="H465" s="86"/>
      <c r="I465" s="86"/>
      <c r="J465" s="86"/>
    </row>
    <row r="466" spans="1:10" ht="18" x14ac:dyDescent="0.2">
      <c r="G466" s="86"/>
      <c r="H466" s="86"/>
      <c r="I466" s="86"/>
      <c r="J466" s="86"/>
    </row>
    <row r="467" spans="1:10" ht="18" x14ac:dyDescent="0.2">
      <c r="A467" s="32"/>
      <c r="B467" s="32"/>
      <c r="C467" s="32"/>
      <c r="D467" s="32"/>
      <c r="E467" s="32"/>
      <c r="F467" s="86"/>
      <c r="G467" s="86"/>
      <c r="H467" s="86"/>
      <c r="I467" s="86"/>
      <c r="J467" s="86"/>
    </row>
    <row r="468" spans="1:10" ht="18" x14ac:dyDescent="0.2">
      <c r="A468" s="32"/>
      <c r="B468" s="32"/>
      <c r="C468" s="32"/>
      <c r="D468" s="32"/>
      <c r="E468" s="32"/>
      <c r="F468" s="86"/>
      <c r="G468" s="86"/>
      <c r="H468" s="86"/>
      <c r="I468" s="86"/>
      <c r="J468" s="86"/>
    </row>
    <row r="469" spans="1:10" ht="18" x14ac:dyDescent="0.2">
      <c r="A469" s="334"/>
      <c r="B469" s="334"/>
      <c r="C469" s="334"/>
      <c r="D469" s="334"/>
      <c r="E469" s="334"/>
      <c r="F469" s="334"/>
      <c r="G469" s="86"/>
      <c r="H469" s="32"/>
      <c r="I469" s="32"/>
      <c r="J469" s="32"/>
    </row>
    <row r="470" spans="1:10" ht="18" x14ac:dyDescent="0.2">
      <c r="A470" s="335"/>
      <c r="B470" s="335"/>
      <c r="C470" s="335"/>
      <c r="D470" s="335"/>
      <c r="E470" s="335"/>
      <c r="F470" s="335"/>
      <c r="G470" s="86"/>
      <c r="H470" s="86"/>
      <c r="I470" s="86"/>
      <c r="J470" s="32"/>
    </row>
    <row r="471" spans="1:10" ht="45" x14ac:dyDescent="0.2">
      <c r="A471" s="341" t="s">
        <v>448</v>
      </c>
      <c r="B471" s="342"/>
      <c r="C471" s="342"/>
      <c r="D471" s="318"/>
      <c r="E471" s="319"/>
      <c r="F471" s="252" t="s">
        <v>447</v>
      </c>
      <c r="G471" s="32"/>
      <c r="H471" s="32"/>
      <c r="I471" s="32"/>
      <c r="J471" s="86"/>
    </row>
    <row r="472" spans="1:10" ht="15" x14ac:dyDescent="0.2">
      <c r="A472" s="333"/>
      <c r="B472" s="333"/>
      <c r="C472" s="333"/>
      <c r="D472" s="333"/>
      <c r="E472" s="333"/>
      <c r="F472" s="333"/>
      <c r="G472" s="32"/>
      <c r="H472" s="87"/>
      <c r="I472" s="32"/>
      <c r="J472" s="32"/>
    </row>
    <row r="473" spans="1:10" ht="15" x14ac:dyDescent="0.2">
      <c r="A473" s="333"/>
      <c r="B473" s="333"/>
      <c r="C473" s="333"/>
      <c r="D473" s="333"/>
      <c r="E473" s="333"/>
      <c r="F473" s="333"/>
      <c r="G473" s="32"/>
      <c r="H473" s="87"/>
      <c r="I473" s="32"/>
      <c r="J473" s="32"/>
    </row>
    <row r="474" spans="1:10" ht="15" x14ac:dyDescent="0.2">
      <c r="A474" s="333"/>
      <c r="B474" s="333"/>
      <c r="C474" s="333"/>
      <c r="D474" s="333"/>
      <c r="E474" s="333"/>
      <c r="F474" s="333"/>
      <c r="G474" s="32"/>
      <c r="H474" s="32"/>
      <c r="I474" s="32"/>
      <c r="J474" s="32"/>
    </row>
    <row r="475" spans="1:10" x14ac:dyDescent="0.2">
      <c r="A475" s="333"/>
      <c r="B475" s="333"/>
      <c r="C475" s="333"/>
      <c r="D475" s="333"/>
      <c r="E475" s="333"/>
      <c r="F475" s="333"/>
    </row>
    <row r="476" spans="1:10" ht="18" x14ac:dyDescent="0.2">
      <c r="A476" s="32"/>
      <c r="B476" s="32"/>
      <c r="C476" s="32"/>
      <c r="D476" s="32"/>
      <c r="E476" s="32"/>
      <c r="F476" s="86"/>
      <c r="G476" s="86"/>
      <c r="H476" s="86"/>
      <c r="I476" s="86"/>
      <c r="J476" s="86"/>
    </row>
    <row r="477" spans="1:10" ht="18" x14ac:dyDescent="0.2">
      <c r="A477" s="32"/>
      <c r="B477" s="326"/>
      <c r="C477" s="326"/>
      <c r="D477" s="326"/>
      <c r="E477" s="326"/>
      <c r="F477" s="32"/>
      <c r="G477" s="86"/>
      <c r="H477" s="86"/>
      <c r="I477" s="86"/>
      <c r="J477" s="86"/>
    </row>
    <row r="478" spans="1:10" x14ac:dyDescent="0.2">
      <c r="A478" s="83"/>
      <c r="B478" s="326"/>
      <c r="C478" s="326"/>
      <c r="D478" s="326"/>
      <c r="E478" s="326"/>
      <c r="F478" s="88"/>
      <c r="G478" s="88"/>
      <c r="H478" s="88"/>
      <c r="I478" s="88"/>
      <c r="J478" s="88"/>
    </row>
    <row r="479" spans="1:10" ht="18" x14ac:dyDescent="0.2">
      <c r="A479" s="32"/>
      <c r="B479" s="326"/>
      <c r="C479" s="326"/>
      <c r="D479" s="326"/>
      <c r="E479" s="326"/>
      <c r="F479" s="32"/>
      <c r="G479" s="32"/>
      <c r="H479" s="32"/>
      <c r="I479" s="32"/>
      <c r="J479" s="86"/>
    </row>
    <row r="480" spans="1:10" ht="18" x14ac:dyDescent="0.2">
      <c r="A480" s="32"/>
      <c r="B480" s="326"/>
      <c r="C480" s="326"/>
      <c r="D480" s="326"/>
      <c r="E480" s="326"/>
      <c r="F480" s="86"/>
      <c r="G480" s="86"/>
      <c r="H480" s="86"/>
      <c r="I480" s="86"/>
      <c r="J480" s="86"/>
    </row>
    <row r="481" spans="1:10" ht="23.25" x14ac:dyDescent="0.2">
      <c r="A481" s="89"/>
      <c r="B481" s="326"/>
      <c r="C481" s="326"/>
      <c r="D481" s="326"/>
      <c r="E481" s="326"/>
      <c r="F481" s="90"/>
      <c r="I481" s="32"/>
      <c r="J481" s="32"/>
    </row>
    <row r="482" spans="1:10" ht="15" x14ac:dyDescent="0.2">
      <c r="B482" s="326"/>
      <c r="C482" s="326"/>
      <c r="D482" s="326"/>
      <c r="E482" s="326"/>
      <c r="I482" s="32"/>
      <c r="J482" s="32"/>
    </row>
    <row r="483" spans="1:10" ht="15" x14ac:dyDescent="0.2">
      <c r="B483" s="327" t="s">
        <v>431</v>
      </c>
      <c r="C483" s="327"/>
      <c r="D483" s="327"/>
      <c r="E483" s="327"/>
      <c r="I483" s="32"/>
      <c r="J483" s="32"/>
    </row>
    <row r="484" spans="1:10" ht="15" x14ac:dyDescent="0.2">
      <c r="I484" s="32"/>
      <c r="J484" s="32"/>
    </row>
  </sheetData>
  <protectedRanges>
    <protectedRange sqref="A112:F116 A100:F110 A118:F118 A8:D8 I2 A13:A14 F13:F14 B14:E14 A172:F177" name="Plage1"/>
  </protectedRanges>
  <mergeCells count="178">
    <mergeCell ref="E384:F384"/>
    <mergeCell ref="A267:B267"/>
    <mergeCell ref="A372:F372"/>
    <mergeCell ref="A385:F385"/>
    <mergeCell ref="A389:B389"/>
    <mergeCell ref="A397:F397"/>
    <mergeCell ref="A210:B210"/>
    <mergeCell ref="A213:B213"/>
    <mergeCell ref="A218:B218"/>
    <mergeCell ref="A221:B221"/>
    <mergeCell ref="A367:F367"/>
    <mergeCell ref="A375:C375"/>
    <mergeCell ref="B331:C331"/>
    <mergeCell ref="B332:C332"/>
    <mergeCell ref="A261:B261"/>
    <mergeCell ref="A307:C307"/>
    <mergeCell ref="A308:C308"/>
    <mergeCell ref="A318:F318"/>
    <mergeCell ref="A325:F327"/>
    <mergeCell ref="B329:C330"/>
    <mergeCell ref="D329:E329"/>
    <mergeCell ref="A312:C313"/>
    <mergeCell ref="A315:C316"/>
    <mergeCell ref="A333:F333"/>
    <mergeCell ref="A296:B296"/>
    <mergeCell ref="D296:E296"/>
    <mergeCell ref="A297:B297"/>
    <mergeCell ref="D297:E297"/>
    <mergeCell ref="A301:B301"/>
    <mergeCell ref="A166:B166"/>
    <mergeCell ref="C166:D166"/>
    <mergeCell ref="E166:F166"/>
    <mergeCell ref="A167:B167"/>
    <mergeCell ref="C167:D167"/>
    <mergeCell ref="E167:F167"/>
    <mergeCell ref="A171:B171"/>
    <mergeCell ref="A204:B204"/>
    <mergeCell ref="D204:E204"/>
    <mergeCell ref="A183:C183"/>
    <mergeCell ref="A184:C184"/>
    <mergeCell ref="A185:C185"/>
    <mergeCell ref="A179:F179"/>
    <mergeCell ref="A203:F203"/>
    <mergeCell ref="A227:C227"/>
    <mergeCell ref="D227:F227"/>
    <mergeCell ref="B229:E229"/>
    <mergeCell ref="A241:C241"/>
    <mergeCell ref="A248:B248"/>
    <mergeCell ref="A165:B165"/>
    <mergeCell ref="C165:D165"/>
    <mergeCell ref="E165:F165"/>
    <mergeCell ref="A128:F129"/>
    <mergeCell ref="A132:F132"/>
    <mergeCell ref="A136:F136"/>
    <mergeCell ref="A139:F139"/>
    <mergeCell ref="A143:B143"/>
    <mergeCell ref="A145:B145"/>
    <mergeCell ref="A157:F157"/>
    <mergeCell ref="A161:F163"/>
    <mergeCell ref="A164:B164"/>
    <mergeCell ref="C164:D164"/>
    <mergeCell ref="E164:F164"/>
    <mergeCell ref="A159:F159"/>
    <mergeCell ref="A106:C106"/>
    <mergeCell ref="D106:F106"/>
    <mergeCell ref="A101:C101"/>
    <mergeCell ref="D101:F101"/>
    <mergeCell ref="A102:C102"/>
    <mergeCell ref="D102:F102"/>
    <mergeCell ref="A103:C103"/>
    <mergeCell ref="D103:F103"/>
    <mergeCell ref="A118:C118"/>
    <mergeCell ref="D118:F118"/>
    <mergeCell ref="A107:C107"/>
    <mergeCell ref="D107:F107"/>
    <mergeCell ref="A108:C108"/>
    <mergeCell ref="A109:C109"/>
    <mergeCell ref="D109:F109"/>
    <mergeCell ref="A111:F111"/>
    <mergeCell ref="A112:C112"/>
    <mergeCell ref="A113:C113"/>
    <mergeCell ref="A114:C114"/>
    <mergeCell ref="A115:C115"/>
    <mergeCell ref="A117:F117"/>
    <mergeCell ref="A4:F5"/>
    <mergeCell ref="A3:F3"/>
    <mergeCell ref="E2:F2"/>
    <mergeCell ref="A7:F7"/>
    <mergeCell ref="A17:C17"/>
    <mergeCell ref="E17:F17"/>
    <mergeCell ref="A104:C104"/>
    <mergeCell ref="D104:F104"/>
    <mergeCell ref="A105:C105"/>
    <mergeCell ref="D105:F105"/>
    <mergeCell ref="A100:C100"/>
    <mergeCell ref="D100:F100"/>
    <mergeCell ref="A8:D8"/>
    <mergeCell ref="A18:F18"/>
    <mergeCell ref="A96:F96"/>
    <mergeCell ref="B32:F32"/>
    <mergeCell ref="B39:F39"/>
    <mergeCell ref="B69:F69"/>
    <mergeCell ref="A6:F6"/>
    <mergeCell ref="A249:F249"/>
    <mergeCell ref="A250:F250"/>
    <mergeCell ref="A251:F251"/>
    <mergeCell ref="A253:B253"/>
    <mergeCell ref="A254:F254"/>
    <mergeCell ref="A234:C234"/>
    <mergeCell ref="D234:F234"/>
    <mergeCell ref="B237:E237"/>
    <mergeCell ref="A246:F246"/>
    <mergeCell ref="D241:F241"/>
    <mergeCell ref="B243:E243"/>
    <mergeCell ref="A244:F244"/>
    <mergeCell ref="A288:F288"/>
    <mergeCell ref="A255:F255"/>
    <mergeCell ref="A256:F256"/>
    <mergeCell ref="A257:B257"/>
    <mergeCell ref="A258:F258"/>
    <mergeCell ref="A262:B262"/>
    <mergeCell ref="A263:B263"/>
    <mergeCell ref="A264:B264"/>
    <mergeCell ref="A268:B268"/>
    <mergeCell ref="A273:B273"/>
    <mergeCell ref="A275:F275"/>
    <mergeCell ref="A277:F277"/>
    <mergeCell ref="A282:F282"/>
    <mergeCell ref="A287:C287"/>
    <mergeCell ref="A286:B286"/>
    <mergeCell ref="B477:E482"/>
    <mergeCell ref="B483:E483"/>
    <mergeCell ref="A351:F351"/>
    <mergeCell ref="A356:F356"/>
    <mergeCell ref="A293:F293"/>
    <mergeCell ref="A290:F290"/>
    <mergeCell ref="A292:B292"/>
    <mergeCell ref="A310:C310"/>
    <mergeCell ref="A334:C334"/>
    <mergeCell ref="D301:E301"/>
    <mergeCell ref="A474:F474"/>
    <mergeCell ref="A475:F475"/>
    <mergeCell ref="A469:F469"/>
    <mergeCell ref="A470:F470"/>
    <mergeCell ref="A472:F472"/>
    <mergeCell ref="A473:F473"/>
    <mergeCell ref="B450:F450"/>
    <mergeCell ref="B451:F451"/>
    <mergeCell ref="A376:C376"/>
    <mergeCell ref="A380:B380"/>
    <mergeCell ref="A384:B384"/>
    <mergeCell ref="C384:D384"/>
    <mergeCell ref="A336:F336"/>
    <mergeCell ref="A471:C471"/>
    <mergeCell ref="D471:E471"/>
    <mergeCell ref="A206:F206"/>
    <mergeCell ref="A291:B291"/>
    <mergeCell ref="A192:F192"/>
    <mergeCell ref="A270:F270"/>
    <mergeCell ref="A20:F20"/>
    <mergeCell ref="A27:F27"/>
    <mergeCell ref="A35:F35"/>
    <mergeCell ref="A38:F38"/>
    <mergeCell ref="A42:F42"/>
    <mergeCell ref="A47:F47"/>
    <mergeCell ref="A51:F51"/>
    <mergeCell ref="A58:F58"/>
    <mergeCell ref="A67:F67"/>
    <mergeCell ref="A72:F72"/>
    <mergeCell ref="A80:F80"/>
    <mergeCell ref="A86:F86"/>
    <mergeCell ref="A90:F90"/>
    <mergeCell ref="A180:F180"/>
    <mergeCell ref="B61:F61"/>
    <mergeCell ref="A281:F281"/>
    <mergeCell ref="A283:F283"/>
    <mergeCell ref="A284:F284"/>
    <mergeCell ref="A294:F294"/>
  </mergeCells>
  <phoneticPr fontId="6" type="noConversion"/>
  <dataValidations count="1">
    <dataValidation type="list" allowBlank="1" showInputMessage="1" showErrorMessage="1" sqref="D109:F110" xr:uid="{00000000-0002-0000-0400-000000000000}">
      <formula1>"CHU, CH, CHS, EHPAD"</formula1>
    </dataValidation>
  </dataValidations>
  <hyperlinks>
    <hyperlink ref="B83" location="'Focus Egalité pro'!A259" display="Facilités d'accès à la Crèche" xr:uid="{00000000-0004-0000-0400-000000000000}"/>
    <hyperlink ref="B483" r:id="rId1" display="RDV sur www.anfh.fr pour  en savoir plus &quot;les clés de l'égalité&quot;." xr:uid="{00000000-0004-0000-0400-000001000000}"/>
  </hyperlinks>
  <pageMargins left="0.70866141732283472" right="0.70866141732283472" top="0.6692913385826772" bottom="0.74803149606299213" header="0.6692913385826772" footer="0.31496062992125984"/>
  <pageSetup paperSize="9" scale="64" fitToHeight="0" orientation="portrait" r:id="rId2"/>
  <headerFooter differentFirst="1">
    <oddFooter>&amp;L&amp;P</oddFooter>
    <firstHeader>&amp;C&amp;G</firstHeader>
  </headerFooter>
  <rowBreaks count="28" manualBreakCount="28">
    <brk id="17" max="5" man="1"/>
    <brk id="66" max="5" man="1"/>
    <brk id="95" max="5" man="1"/>
    <brk id="125" max="5" man="1"/>
    <brk id="129" max="5" man="1"/>
    <brk id="146" max="5" man="1"/>
    <brk id="153" max="5" man="1"/>
    <brk id="159" max="5" man="1"/>
    <brk id="168" max="5" man="1"/>
    <brk id="179" max="5" man="1"/>
    <brk id="191" max="5" man="1"/>
    <brk id="205" max="5" man="1"/>
    <brk id="215" max="5" man="1"/>
    <brk id="229" max="5" man="1"/>
    <brk id="243" max="5" man="1"/>
    <brk id="254" max="5" man="1"/>
    <brk id="264" max="5" man="1"/>
    <brk id="277" max="5" man="1"/>
    <brk id="284" max="5" man="1"/>
    <brk id="297" max="5" man="1"/>
    <brk id="317" max="5" man="1"/>
    <brk id="323" max="5" man="1"/>
    <brk id="343" max="5" man="1"/>
    <brk id="356" max="5" man="1"/>
    <brk id="366" max="5" man="1"/>
    <brk id="381" max="5" man="1"/>
    <brk id="392" max="5" man="1"/>
    <brk id="434" max="5" man="1"/>
  </rowBreaks>
  <colBreaks count="2" manualBreakCount="2">
    <brk id="6" max="1200" man="1"/>
    <brk id="70" max="1200" man="1"/>
  </colBreak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19"/>
  <sheetViews>
    <sheetView zoomScale="40" zoomScaleNormal="40" workbookViewId="0">
      <pane xSplit="2" ySplit="4" topLeftCell="C8" activePane="bottomRight" state="frozen"/>
      <selection pane="topRight" activeCell="C1" sqref="C1"/>
      <selection pane="bottomLeft" activeCell="A5" sqref="A5"/>
      <selection pane="bottomRight" activeCell="E13" sqref="E13"/>
    </sheetView>
  </sheetViews>
  <sheetFormatPr baseColWidth="10" defaultColWidth="10.7109375" defaultRowHeight="14.25" x14ac:dyDescent="0.25"/>
  <cols>
    <col min="1" max="1" width="30" style="78" customWidth="1"/>
    <col min="2" max="2" width="40.7109375" style="78" customWidth="1"/>
    <col min="3" max="3" width="31.28515625" style="78" customWidth="1"/>
    <col min="4" max="4" width="32.140625" style="78" customWidth="1"/>
    <col min="5" max="5" width="17.42578125" style="78" bestFit="1" customWidth="1"/>
    <col min="6" max="6" width="18.140625" style="78" bestFit="1" customWidth="1"/>
    <col min="7" max="7" width="43" style="78" bestFit="1" customWidth="1"/>
    <col min="8" max="9" width="43" style="78" customWidth="1"/>
    <col min="10" max="10" width="13.28515625" style="78" customWidth="1"/>
    <col min="11" max="11" width="25.7109375" style="78" customWidth="1"/>
    <col min="12" max="16384" width="10.7109375" style="78"/>
  </cols>
  <sheetData>
    <row r="1" spans="1:11" ht="72" x14ac:dyDescent="0.25">
      <c r="A1" s="199" t="s">
        <v>391</v>
      </c>
      <c r="B1" s="200" t="s">
        <v>392</v>
      </c>
      <c r="C1" s="405" t="s">
        <v>379</v>
      </c>
      <c r="D1" s="405"/>
      <c r="E1" s="405"/>
      <c r="F1" s="405"/>
      <c r="G1" s="405"/>
      <c r="H1" s="405"/>
      <c r="I1" s="405"/>
      <c r="J1" s="405"/>
      <c r="K1" s="405"/>
    </row>
    <row r="2" spans="1:11" ht="27.75" x14ac:dyDescent="0.25">
      <c r="A2" s="201"/>
      <c r="B2" s="201"/>
      <c r="C2" s="406" t="s">
        <v>393</v>
      </c>
      <c r="D2" s="406"/>
      <c r="E2" s="406"/>
      <c r="F2" s="406"/>
      <c r="G2" s="406"/>
      <c r="H2" s="406"/>
      <c r="I2" s="406"/>
      <c r="J2" s="406"/>
      <c r="K2" s="406"/>
    </row>
    <row r="3" spans="1:11" ht="15" thickBot="1" x14ac:dyDescent="0.3"/>
    <row r="4" spans="1:11" s="205" customFormat="1" ht="72.75" thickBot="1" x14ac:dyDescent="0.3">
      <c r="A4" s="202" t="s">
        <v>380</v>
      </c>
      <c r="B4" s="203" t="s">
        <v>381</v>
      </c>
      <c r="C4" s="203" t="s">
        <v>382</v>
      </c>
      <c r="D4" s="203" t="s">
        <v>383</v>
      </c>
      <c r="E4" s="203" t="s">
        <v>384</v>
      </c>
      <c r="F4" s="203" t="s">
        <v>385</v>
      </c>
      <c r="G4" s="203" t="s">
        <v>386</v>
      </c>
      <c r="H4" s="203" t="s">
        <v>387</v>
      </c>
      <c r="I4" s="203" t="s">
        <v>397</v>
      </c>
      <c r="J4" s="203" t="s">
        <v>388</v>
      </c>
      <c r="K4" s="204" t="s">
        <v>389</v>
      </c>
    </row>
    <row r="5" spans="1:11" ht="43.15" customHeight="1" x14ac:dyDescent="0.25">
      <c r="A5" s="407" t="s">
        <v>394</v>
      </c>
      <c r="B5" s="206"/>
      <c r="C5" s="207"/>
      <c r="D5" s="207"/>
      <c r="E5" s="207"/>
      <c r="F5" s="207"/>
      <c r="G5" s="207"/>
      <c r="H5" s="207"/>
      <c r="I5" s="207"/>
      <c r="J5" s="207"/>
      <c r="K5" s="208"/>
    </row>
    <row r="6" spans="1:11" ht="43.15" customHeight="1" x14ac:dyDescent="0.2">
      <c r="A6" s="408"/>
      <c r="B6" s="209"/>
      <c r="C6" s="210"/>
      <c r="D6" s="210"/>
      <c r="E6" s="210"/>
      <c r="F6" s="210"/>
      <c r="G6" s="210"/>
      <c r="H6" s="210"/>
      <c r="I6" s="210"/>
      <c r="J6" s="210"/>
      <c r="K6" s="211"/>
    </row>
    <row r="7" spans="1:11" ht="43.15" customHeight="1" thickBot="1" x14ac:dyDescent="0.3">
      <c r="A7" s="409"/>
      <c r="B7" s="212"/>
      <c r="C7" s="213"/>
      <c r="D7" s="213"/>
      <c r="E7" s="213"/>
      <c r="F7" s="213"/>
      <c r="G7" s="213"/>
      <c r="H7" s="213"/>
      <c r="I7" s="213"/>
      <c r="J7" s="213"/>
      <c r="K7" s="214"/>
    </row>
    <row r="8" spans="1:11" ht="46.15" customHeight="1" x14ac:dyDescent="0.25">
      <c r="A8" s="407" t="s">
        <v>398</v>
      </c>
      <c r="B8" s="206"/>
      <c r="C8" s="207"/>
      <c r="D8" s="207"/>
      <c r="E8" s="207"/>
      <c r="F8" s="207"/>
      <c r="G8" s="207"/>
      <c r="H8" s="207"/>
      <c r="I8" s="207"/>
      <c r="J8" s="207"/>
      <c r="K8" s="208"/>
    </row>
    <row r="9" spans="1:11" ht="46.15" customHeight="1" x14ac:dyDescent="0.25">
      <c r="A9" s="408"/>
      <c r="B9" s="215"/>
      <c r="C9" s="216"/>
      <c r="D9" s="216"/>
      <c r="E9" s="216"/>
      <c r="F9" s="216"/>
      <c r="G9" s="216"/>
      <c r="H9" s="216"/>
      <c r="I9" s="216"/>
      <c r="J9" s="216"/>
      <c r="K9" s="217"/>
    </row>
    <row r="10" spans="1:11" ht="46.15" customHeight="1" thickBot="1" x14ac:dyDescent="0.3">
      <c r="A10" s="409"/>
      <c r="B10" s="212"/>
      <c r="C10" s="213"/>
      <c r="D10" s="213"/>
      <c r="E10" s="213"/>
      <c r="F10" s="213"/>
      <c r="G10" s="213"/>
      <c r="H10" s="213"/>
      <c r="I10" s="213"/>
      <c r="J10" s="213"/>
      <c r="K10" s="214"/>
    </row>
    <row r="11" spans="1:11" ht="37.9" customHeight="1" x14ac:dyDescent="0.25">
      <c r="A11" s="407" t="s">
        <v>399</v>
      </c>
      <c r="B11" s="206"/>
      <c r="C11" s="207"/>
      <c r="D11" s="207"/>
      <c r="E11" s="207"/>
      <c r="F11" s="207"/>
      <c r="G11" s="207"/>
      <c r="H11" s="207"/>
      <c r="I11" s="207"/>
      <c r="J11" s="207"/>
      <c r="K11" s="208"/>
    </row>
    <row r="12" spans="1:11" ht="37.9" customHeight="1" x14ac:dyDescent="0.25">
      <c r="A12" s="408"/>
      <c r="B12" s="218"/>
      <c r="C12" s="210"/>
      <c r="D12" s="210"/>
      <c r="E12" s="210"/>
      <c r="F12" s="210"/>
      <c r="G12" s="210"/>
      <c r="H12" s="210"/>
      <c r="I12" s="210"/>
      <c r="J12" s="210"/>
      <c r="K12" s="211"/>
    </row>
    <row r="13" spans="1:11" ht="37.9" customHeight="1" thickBot="1" x14ac:dyDescent="0.3">
      <c r="A13" s="409"/>
      <c r="B13" s="219"/>
      <c r="C13" s="213"/>
      <c r="D13" s="213"/>
      <c r="E13" s="213"/>
      <c r="F13" s="213"/>
      <c r="G13" s="213"/>
      <c r="H13" s="213"/>
      <c r="I13" s="213"/>
      <c r="J13" s="213"/>
      <c r="K13" s="214"/>
    </row>
    <row r="14" spans="1:11" ht="43.15" customHeight="1" x14ac:dyDescent="0.25">
      <c r="A14" s="407" t="s">
        <v>400</v>
      </c>
      <c r="B14" s="220"/>
      <c r="C14" s="207"/>
      <c r="D14" s="207"/>
      <c r="E14" s="207"/>
      <c r="F14" s="207"/>
      <c r="G14" s="207"/>
      <c r="H14" s="207"/>
      <c r="I14" s="207"/>
      <c r="J14" s="207"/>
      <c r="K14" s="208"/>
    </row>
    <row r="15" spans="1:11" ht="43.15" customHeight="1" x14ac:dyDescent="0.25">
      <c r="A15" s="408"/>
      <c r="B15" s="218"/>
      <c r="C15" s="210"/>
      <c r="D15" s="210"/>
      <c r="E15" s="210"/>
      <c r="F15" s="210"/>
      <c r="G15" s="210"/>
      <c r="H15" s="210"/>
      <c r="I15" s="210"/>
      <c r="J15" s="210"/>
      <c r="K15" s="211"/>
    </row>
    <row r="16" spans="1:11" ht="43.15" customHeight="1" thickBot="1" x14ac:dyDescent="0.3">
      <c r="A16" s="409"/>
      <c r="B16" s="219"/>
      <c r="C16" s="213"/>
      <c r="D16" s="213"/>
      <c r="E16" s="213"/>
      <c r="F16" s="213"/>
      <c r="G16" s="213"/>
      <c r="H16" s="213"/>
      <c r="I16" s="213"/>
      <c r="J16" s="213"/>
      <c r="K16" s="214"/>
    </row>
    <row r="17" spans="1:11" ht="48" customHeight="1" x14ac:dyDescent="0.25">
      <c r="A17" s="402" t="s">
        <v>390</v>
      </c>
      <c r="B17" s="220"/>
      <c r="C17" s="207"/>
      <c r="D17" s="207"/>
      <c r="E17" s="207"/>
      <c r="F17" s="207"/>
      <c r="G17" s="207"/>
      <c r="H17" s="207"/>
      <c r="I17" s="207"/>
      <c r="J17" s="207"/>
      <c r="K17" s="208"/>
    </row>
    <row r="18" spans="1:11" ht="48" customHeight="1" x14ac:dyDescent="0.25">
      <c r="A18" s="403"/>
      <c r="B18" s="218"/>
      <c r="C18" s="210"/>
      <c r="D18" s="210"/>
      <c r="E18" s="210"/>
      <c r="F18" s="210"/>
      <c r="G18" s="210"/>
      <c r="H18" s="210"/>
      <c r="I18" s="210"/>
      <c r="J18" s="210"/>
      <c r="K18" s="211"/>
    </row>
    <row r="19" spans="1:11" ht="48" customHeight="1" thickBot="1" x14ac:dyDescent="0.3">
      <c r="A19" s="404"/>
      <c r="B19" s="219"/>
      <c r="C19" s="213"/>
      <c r="D19" s="213"/>
      <c r="E19" s="213"/>
      <c r="F19" s="213"/>
      <c r="G19" s="213"/>
      <c r="H19" s="213"/>
      <c r="I19" s="213"/>
      <c r="J19" s="213"/>
      <c r="K19" s="214"/>
    </row>
  </sheetData>
  <autoFilter ref="A4:K4" xr:uid="{00000000-0009-0000-0000-000005000000}"/>
  <mergeCells count="7">
    <mergeCell ref="A17:A19"/>
    <mergeCell ref="C1:K1"/>
    <mergeCell ref="C2:K2"/>
    <mergeCell ref="A5:A7"/>
    <mergeCell ref="A8:A10"/>
    <mergeCell ref="A11:A13"/>
    <mergeCell ref="A14:A16"/>
  </mergeCells>
  <pageMargins left="0.70866141732283472" right="0.70866141732283472" top="0.74803149606299213" bottom="0.74803149606299213" header="0.31496062992125984" footer="0.31496062992125984"/>
  <pageSetup paperSize="9" orientation="portrait"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MODE D'EMPLOI</vt:lpstr>
      <vt:lpstr>DONNEES GENERIQUES A REMPLIR</vt:lpstr>
      <vt:lpstr>DONNEES FOCUS A REMPLIR</vt:lpstr>
      <vt:lpstr>POUR ALLER PLUS LOIN</vt:lpstr>
      <vt:lpstr>AUTODIAGNOSTIC Egalité pro</vt:lpstr>
      <vt:lpstr>PLAN D'ACTION</vt:lpstr>
      <vt:lpstr>'AUTODIAGNOSTIC Egalité pro'!Zone_d_impression</vt:lpstr>
    </vt:vector>
  </TitlesOfParts>
  <Company>iORGA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Carine Marie</dc:creator>
  <cp:lastModifiedBy>CROCHET Sophie</cp:lastModifiedBy>
  <cp:lastPrinted>2021-03-02T11:00:27Z</cp:lastPrinted>
  <dcterms:created xsi:type="dcterms:W3CDTF">2015-12-08T11:14:36Z</dcterms:created>
  <dcterms:modified xsi:type="dcterms:W3CDTF">2021-03-08T11:08:15Z</dcterms:modified>
</cp:coreProperties>
</file>