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1.xml" ContentType="application/vnd.ms-office.chartstyle+xml"/>
  <Override PartName="/xl/charts/colors1.xml" ContentType="application/vnd.ms-office.chartcolorstyle+xml"/>
  <Override PartName="/xl/charts/chart25.xml" ContentType="application/vnd.openxmlformats-officedocument.drawingml.chart+xml"/>
  <Override PartName="/xl/theme/themeOverride2.xml" ContentType="application/vnd.openxmlformats-officedocument.themeOverride+xml"/>
  <Override PartName="/xl/charts/chart26.xml" ContentType="application/vnd.openxmlformats-officedocument.drawingml.chart+xml"/>
  <Override PartName="/xl/charts/chart27.xml" ContentType="application/vnd.openxmlformats-officedocument.drawingml.chart+xml"/>
  <Override PartName="/xl/theme/themeOverride3.xml" ContentType="application/vnd.openxmlformats-officedocument.themeOverride+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showInkAnnotation="0" codeName="ThisWorkbook" hidePivotFieldList="1" autoCompressPictures="0"/>
  <mc:AlternateContent xmlns:mc="http://schemas.openxmlformats.org/markup-compatibility/2006">
    <mc:Choice Requires="x15">
      <x15ac:absPath xmlns:x15ac="http://schemas.microsoft.com/office/spreadsheetml/2010/11/ac" url="S:\Nord-Pas-de-Calais\0. NOUVELLE ARBORESCENCE\31.POLE FORMATION\DISPOSITIFS\Egalité Pro\"/>
    </mc:Choice>
  </mc:AlternateContent>
  <xr:revisionPtr revIDLastSave="0" documentId="13_ncr:1_{A78DB95C-640C-4DFC-9EEE-6628109B4033}" xr6:coauthVersionLast="47" xr6:coauthVersionMax="47" xr10:uidLastSave="{00000000-0000-0000-0000-000000000000}"/>
  <bookViews>
    <workbookView xWindow="-120" yWindow="-120" windowWidth="29040" windowHeight="15840" firstSheet="1" activeTab="1" xr2:uid="{00000000-000D-0000-FFFF-FFFF00000000}"/>
  </bookViews>
  <sheets>
    <sheet name="MODE D'EMPLOI" sheetId="8" r:id="rId1"/>
    <sheet name="DONNEES GENERIQUES A REMPLIR" sheetId="4" r:id="rId2"/>
    <sheet name="DONNEES FOCUS A REMPLIR" sheetId="5" r:id="rId3"/>
    <sheet name="POUR ALLER PLUS LOIN" sheetId="9" r:id="rId4"/>
    <sheet name="AUTODIAGNOSTIC Egalité pro" sheetId="7" r:id="rId5"/>
    <sheet name="PLAN D'ACTION" sheetId="10" r:id="rId6"/>
  </sheets>
  <externalReferences>
    <externalReference r:id="rId7"/>
    <externalReference r:id="rId8"/>
  </externalReferences>
  <definedNames>
    <definedName name="_xlnm._FilterDatabase" localSheetId="5" hidden="1">'PLAN D''ACTION'!$A$4:$K$4</definedName>
    <definedName name="AnalysePyramideAge">#REF!</definedName>
    <definedName name="AnalysePyramideAgeTitre">#REF!</definedName>
    <definedName name="CONTRAT">[1]Codification!$B$1:$B$7</definedName>
    <definedName name="contrat2">[1]Codification!$B$17:$B$22</definedName>
    <definedName name="CSP">[1]Codification!$B$17:$B$22</definedName>
    <definedName name="DonneesRHGPECN" localSheetId="4">#REF!</definedName>
    <definedName name="DonneesRHGPECN">#REF!</definedName>
    <definedName name="DonneesRHGPECNAbsent3Jours" localSheetId="4">#REF!</definedName>
    <definedName name="DonneesRHGPECNAbsent3Jours">#REF!</definedName>
    <definedName name="DonneesRHGPECNAbsentCourt" localSheetId="4">#REF!</definedName>
    <definedName name="DonneesRHGPECNAbsentCourt">#REF!</definedName>
    <definedName name="DonneesRHGPECNAbsentLong" localSheetId="4">#REF!</definedName>
    <definedName name="DonneesRHGPECNAbsentLong">#REF!</definedName>
    <definedName name="DonneesRHGPECNAccident" localSheetId="4">#REF!</definedName>
    <definedName name="DonneesRHGPECNAccident">#REF!</definedName>
    <definedName name="DonneesRHGPECNEffectif" localSheetId="4">#REF!</definedName>
    <definedName name="DonneesRHGPECNEffectif">#REF!</definedName>
    <definedName name="DonneesRHGPECNMaladie" localSheetId="4">#REF!</definedName>
    <definedName name="DonneesRHGPECNMaladie">#REF!</definedName>
    <definedName name="DonneesRHGPECNMDeuxAbsent3Jours">#REF!</definedName>
    <definedName name="DonneesRHGPECNMDeuxAbsentCourt">#REF!</definedName>
    <definedName name="DonneesRHGPECNMDeuxAbsentLong">#REF!</definedName>
    <definedName name="DonneesRHGPECNMTroisAbsent3Jours">#REF!</definedName>
    <definedName name="DonneesRHGPECNMTroisAbsentCourt">#REF!</definedName>
    <definedName name="DonneesRHGPECNMTroisAbsentLong">#REF!</definedName>
    <definedName name="DonneesRHGPECNMUn" localSheetId="4">#REF!</definedName>
    <definedName name="DonneesRHGPECNMUn">#REF!</definedName>
    <definedName name="DonneesRHGPECNMUnAbsent3Jours" localSheetId="4">#REF!</definedName>
    <definedName name="DonneesRHGPECNMUnAbsent3Jours">#REF!</definedName>
    <definedName name="DonneesRHGPECNMUnAbsentCourt" localSheetId="4">#REF!</definedName>
    <definedName name="DonneesRHGPECNMUnAbsentCourt">#REF!</definedName>
    <definedName name="DonneesRHGPECNMUnAbsentLong" localSheetId="4">#REF!</definedName>
    <definedName name="DonneesRHGPECNMUnAbsentLong">#REF!</definedName>
    <definedName name="DonneesRHGPECNMUnAccident" localSheetId="4">#REF!</definedName>
    <definedName name="DonneesRHGPECNMUnAccident">#REF!</definedName>
    <definedName name="DonneesRHGPECNMUnEffectif" localSheetId="4">#REF!</definedName>
    <definedName name="DonneesRHGPECNMUnEffectif">#REF!</definedName>
    <definedName name="DonneesRHGPECNMUnMaladie" localSheetId="4">#REF!</definedName>
    <definedName name="DonneesRHGPECNMUnMaladie">#REF!</definedName>
    <definedName name="FAAnalysePyramideAge">#REF!</definedName>
    <definedName name="FAAnalysePyramideAgeCas1">#REF!</definedName>
    <definedName name="FAAnalysePyramideAgeCas2">#REF!</definedName>
    <definedName name="FAAnalysePyramideAgeTitre">#REF!</definedName>
    <definedName name="FIGAnalysePyramideAge">#REF!</definedName>
    <definedName name="FIGAnalysePyramideAgeTitre">#REF!</definedName>
    <definedName name="GENRE">[1]Codification!$B$9:$B$10</definedName>
    <definedName name="SERVICE3">[1]Codification!$B$25:$B$38</definedName>
    <definedName name="SOUSTITRE">#REF!</definedName>
    <definedName name="_xlnm.Print_Area" localSheetId="4">'AUTODIAGNOSTIC Egalité pro'!$A$1:$F$484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148" i="4" l="1"/>
  <c r="G148" i="4" s="1"/>
  <c r="F150" i="4"/>
  <c r="G150" i="4"/>
  <c r="H150" i="4"/>
  <c r="I150" i="4"/>
  <c r="F151" i="4"/>
  <c r="G151" i="4" s="1"/>
  <c r="H151" i="4"/>
  <c r="F152" i="4"/>
  <c r="G152" i="4" s="1"/>
  <c r="F153" i="4"/>
  <c r="G153" i="4" s="1"/>
  <c r="F154" i="4"/>
  <c r="G154" i="4" s="1"/>
  <c r="H153" i="4" l="1"/>
  <c r="I153" i="4"/>
  <c r="H148" i="4"/>
  <c r="I151" i="4"/>
  <c r="I148" i="4"/>
  <c r="H154" i="4"/>
  <c r="I154" i="4" s="1"/>
  <c r="H152" i="4"/>
  <c r="I152" i="4" s="1"/>
  <c r="A27" i="7"/>
  <c r="B94" i="7" l="1"/>
  <c r="B93" i="7"/>
  <c r="B92" i="7"/>
  <c r="B91" i="7"/>
  <c r="A90" i="7"/>
  <c r="B88" i="7"/>
  <c r="B87" i="7"/>
  <c r="A86" i="7"/>
  <c r="B84" i="7"/>
  <c r="B83" i="7"/>
  <c r="B82" i="7"/>
  <c r="B81" i="7"/>
  <c r="A80" i="7"/>
  <c r="B78" i="7"/>
  <c r="B77" i="7"/>
  <c r="B76" i="7"/>
  <c r="B75" i="7"/>
  <c r="B74" i="7"/>
  <c r="B73" i="7"/>
  <c r="A72" i="7"/>
  <c r="A67" i="7"/>
  <c r="B65" i="7"/>
  <c r="B64" i="7"/>
  <c r="B63" i="7"/>
  <c r="B62" i="7"/>
  <c r="B61" i="7"/>
  <c r="B60" i="7"/>
  <c r="B59" i="7"/>
  <c r="A58" i="7"/>
  <c r="B56" i="7"/>
  <c r="B55" i="7"/>
  <c r="B54" i="7"/>
  <c r="B53" i="7"/>
  <c r="B52" i="7"/>
  <c r="A51" i="7"/>
  <c r="B49" i="7"/>
  <c r="B48" i="7"/>
  <c r="A47" i="7"/>
  <c r="B45" i="7"/>
  <c r="B44" i="7"/>
  <c r="B43" i="7"/>
  <c r="A42" i="7"/>
  <c r="B36" i="7"/>
  <c r="A35" i="7"/>
  <c r="B33" i="7"/>
  <c r="B32" i="7"/>
  <c r="B30" i="7"/>
  <c r="F360" i="4"/>
  <c r="G360" i="4" s="1"/>
  <c r="F351" i="4"/>
  <c r="F31" i="9"/>
  <c r="G31" i="9" s="1"/>
  <c r="F338" i="4"/>
  <c r="H338" i="4" s="1"/>
  <c r="G338" i="4"/>
  <c r="F328" i="4"/>
  <c r="G328" i="4" s="1"/>
  <c r="H286" i="4"/>
  <c r="G286" i="4"/>
  <c r="H261" i="4"/>
  <c r="G261" i="4"/>
  <c r="F252" i="4"/>
  <c r="F257" i="4"/>
  <c r="G257" i="4" s="1"/>
  <c r="H257" i="4"/>
  <c r="F256" i="4"/>
  <c r="G256" i="4" s="1"/>
  <c r="F255" i="4"/>
  <c r="G255" i="4" s="1"/>
  <c r="F254" i="4"/>
  <c r="G254" i="4" s="1"/>
  <c r="F253" i="4"/>
  <c r="G253" i="4" s="1"/>
  <c r="H253" i="4"/>
  <c r="H216" i="4"/>
  <c r="G216" i="4"/>
  <c r="F215" i="4"/>
  <c r="H215" i="4" s="1"/>
  <c r="F216" i="4"/>
  <c r="F25" i="9"/>
  <c r="G25" i="9" s="1"/>
  <c r="F220" i="4"/>
  <c r="G220" i="4" s="1"/>
  <c r="F219" i="4"/>
  <c r="G219" i="4" s="1"/>
  <c r="F218" i="4"/>
  <c r="G218" i="4" s="1"/>
  <c r="F180" i="4"/>
  <c r="G180" i="4" s="1"/>
  <c r="H171" i="4"/>
  <c r="D185" i="7"/>
  <c r="F45" i="4"/>
  <c r="H45" i="4" s="1"/>
  <c r="F46" i="4"/>
  <c r="H46" i="4" s="1"/>
  <c r="F47" i="4"/>
  <c r="G47" i="4" s="1"/>
  <c r="F48" i="4"/>
  <c r="G48" i="4" s="1"/>
  <c r="F49" i="4"/>
  <c r="G49" i="4" s="1"/>
  <c r="F50" i="4"/>
  <c r="G50" i="4" s="1"/>
  <c r="F51" i="4"/>
  <c r="H51" i="4" s="1"/>
  <c r="F52" i="4"/>
  <c r="G52" i="4" s="1"/>
  <c r="F53" i="4"/>
  <c r="G53" i="4" s="1"/>
  <c r="F54" i="4"/>
  <c r="G54" i="4" s="1"/>
  <c r="H48" i="4"/>
  <c r="G45" i="4"/>
  <c r="I45" i="4" s="1"/>
  <c r="F23" i="9"/>
  <c r="G23" i="9" s="1"/>
  <c r="H23" i="9"/>
  <c r="F30" i="9"/>
  <c r="G30" i="9" s="1"/>
  <c r="F29" i="9"/>
  <c r="G29" i="9" s="1"/>
  <c r="F21" i="9"/>
  <c r="G21" i="9" s="1"/>
  <c r="F20" i="9"/>
  <c r="G20" i="9" s="1"/>
  <c r="H20" i="9"/>
  <c r="F35" i="4"/>
  <c r="G35" i="4" s="1"/>
  <c r="F36" i="4"/>
  <c r="G36" i="4" s="1"/>
  <c r="F37" i="4"/>
  <c r="H37" i="4" s="1"/>
  <c r="F38" i="4"/>
  <c r="G38" i="4" s="1"/>
  <c r="F39" i="4"/>
  <c r="H39" i="4" s="1"/>
  <c r="F12" i="4"/>
  <c r="F17" i="4"/>
  <c r="F18" i="4"/>
  <c r="F19" i="4"/>
  <c r="G19" i="4" s="1"/>
  <c r="F31" i="4"/>
  <c r="G31" i="4" s="1"/>
  <c r="F32" i="4"/>
  <c r="F33" i="4"/>
  <c r="G33" i="4" s="1"/>
  <c r="F21" i="4"/>
  <c r="F22" i="4"/>
  <c r="G22" i="4" s="1"/>
  <c r="F23" i="4"/>
  <c r="H23" i="4" s="1"/>
  <c r="F291" i="4"/>
  <c r="G291" i="4" s="1"/>
  <c r="I291" i="4" s="1"/>
  <c r="H291" i="4"/>
  <c r="F271" i="4"/>
  <c r="G271" i="4" s="1"/>
  <c r="H271" i="4"/>
  <c r="F270" i="4"/>
  <c r="G270" i="4"/>
  <c r="I270" i="4" s="1"/>
  <c r="H270" i="4"/>
  <c r="F15" i="9"/>
  <c r="G15" i="9" s="1"/>
  <c r="I15" i="9" s="1"/>
  <c r="F14" i="9"/>
  <c r="I16" i="9"/>
  <c r="H16" i="9"/>
  <c r="G16" i="9"/>
  <c r="H15" i="9"/>
  <c r="G14" i="9"/>
  <c r="H14" i="9"/>
  <c r="I14" i="9" s="1"/>
  <c r="F10" i="9"/>
  <c r="G10" i="9" s="1"/>
  <c r="I10" i="9" s="1"/>
  <c r="F9" i="9"/>
  <c r="I11" i="9"/>
  <c r="H11" i="9"/>
  <c r="G11" i="9"/>
  <c r="H10" i="9"/>
  <c r="G9" i="9"/>
  <c r="H9" i="9"/>
  <c r="I9" i="9"/>
  <c r="F194" i="4"/>
  <c r="H194" i="4" s="1"/>
  <c r="G194" i="4"/>
  <c r="F94" i="4"/>
  <c r="F95" i="4"/>
  <c r="H95" i="4" s="1"/>
  <c r="F56" i="4"/>
  <c r="G56" i="4" s="1"/>
  <c r="F57" i="4"/>
  <c r="G57" i="4" s="1"/>
  <c r="F58" i="4"/>
  <c r="F59" i="4"/>
  <c r="G59" i="4" s="1"/>
  <c r="F60" i="4"/>
  <c r="H60" i="4" s="1"/>
  <c r="F61" i="4"/>
  <c r="F62" i="4"/>
  <c r="H62" i="4" s="1"/>
  <c r="F63" i="4"/>
  <c r="F64" i="4"/>
  <c r="H64" i="4" s="1"/>
  <c r="F65" i="4"/>
  <c r="G65" i="4" s="1"/>
  <c r="F97" i="4"/>
  <c r="H97" i="4" s="1"/>
  <c r="F98" i="4"/>
  <c r="G98" i="4" s="1"/>
  <c r="F99" i="4"/>
  <c r="G99" i="4" s="1"/>
  <c r="F100" i="4"/>
  <c r="G100" i="4" s="1"/>
  <c r="F101" i="4"/>
  <c r="H101" i="4" s="1"/>
  <c r="F102" i="4"/>
  <c r="F5" i="9"/>
  <c r="I6" i="9" s="1"/>
  <c r="F4" i="9"/>
  <c r="G4" i="9" s="1"/>
  <c r="H6" i="9"/>
  <c r="G6" i="9"/>
  <c r="H4" i="9"/>
  <c r="F224" i="4"/>
  <c r="H224" i="4" s="1"/>
  <c r="F233" i="4"/>
  <c r="G233" i="4" s="1"/>
  <c r="F232" i="4"/>
  <c r="H232" i="4" s="1"/>
  <c r="G232" i="4"/>
  <c r="I232" i="4" s="1"/>
  <c r="F231" i="4"/>
  <c r="G231" i="4" s="1"/>
  <c r="F230" i="4"/>
  <c r="H230" i="4" s="1"/>
  <c r="F229" i="4"/>
  <c r="G229" i="4" s="1"/>
  <c r="F228" i="4"/>
  <c r="H228" i="4" s="1"/>
  <c r="G228" i="4"/>
  <c r="F227" i="4"/>
  <c r="G227" i="4" s="1"/>
  <c r="F226" i="4"/>
  <c r="H226" i="4" s="1"/>
  <c r="F225" i="4"/>
  <c r="G225" i="4" s="1"/>
  <c r="F204" i="4"/>
  <c r="H204" i="4" s="1"/>
  <c r="F203" i="4"/>
  <c r="G203" i="4" s="1"/>
  <c r="F202" i="4"/>
  <c r="H202" i="4" s="1"/>
  <c r="G202" i="4"/>
  <c r="I202" i="4" s="1"/>
  <c r="F201" i="4"/>
  <c r="G201" i="4" s="1"/>
  <c r="F364" i="4"/>
  <c r="H364" i="4" s="1"/>
  <c r="F363" i="4"/>
  <c r="G363" i="4" s="1"/>
  <c r="F362" i="4"/>
  <c r="H362" i="4" s="1"/>
  <c r="G362" i="4"/>
  <c r="F359" i="4"/>
  <c r="G359" i="4" s="1"/>
  <c r="F358" i="4"/>
  <c r="H358" i="4" s="1"/>
  <c r="F357" i="4"/>
  <c r="G357" i="4" s="1"/>
  <c r="F356" i="4"/>
  <c r="H356" i="4" s="1"/>
  <c r="G356" i="4"/>
  <c r="F354" i="4"/>
  <c r="G354" i="4" s="1"/>
  <c r="F353" i="4"/>
  <c r="H353" i="4" s="1"/>
  <c r="G351" i="4"/>
  <c r="I351" i="4" s="1"/>
  <c r="H351" i="4"/>
  <c r="F337" i="4"/>
  <c r="G337" i="4" s="1"/>
  <c r="F336" i="4"/>
  <c r="G336" i="4" s="1"/>
  <c r="I336" i="4" s="1"/>
  <c r="H336" i="4"/>
  <c r="F335" i="4"/>
  <c r="G335" i="4" s="1"/>
  <c r="H335" i="4"/>
  <c r="F334" i="4"/>
  <c r="G334" i="4"/>
  <c r="I334" i="4" s="1"/>
  <c r="H334" i="4"/>
  <c r="F332" i="4"/>
  <c r="G332" i="4" s="1"/>
  <c r="F331" i="4"/>
  <c r="G331" i="4" s="1"/>
  <c r="I331" i="4" s="1"/>
  <c r="H331" i="4"/>
  <c r="F324" i="4"/>
  <c r="G324" i="4" s="1"/>
  <c r="H324" i="4"/>
  <c r="F325" i="4"/>
  <c r="G325" i="4"/>
  <c r="I325" i="4" s="1"/>
  <c r="H325" i="4"/>
  <c r="F322" i="4"/>
  <c r="G322" i="4" s="1"/>
  <c r="I300" i="4"/>
  <c r="I298" i="4"/>
  <c r="I296" i="4"/>
  <c r="I295" i="4"/>
  <c r="F307" i="4"/>
  <c r="G307" i="4" s="1"/>
  <c r="F313" i="4"/>
  <c r="G313" i="4" s="1"/>
  <c r="I313" i="4" s="1"/>
  <c r="H313" i="4"/>
  <c r="F312" i="4"/>
  <c r="G312" i="4" s="1"/>
  <c r="H312" i="4"/>
  <c r="F311" i="4"/>
  <c r="G311" i="4"/>
  <c r="I311" i="4" s="1"/>
  <c r="H311" i="4"/>
  <c r="F308" i="4"/>
  <c r="G308" i="4" s="1"/>
  <c r="F306" i="4"/>
  <c r="G306" i="4" s="1"/>
  <c r="I306" i="4" s="1"/>
  <c r="H306" i="4"/>
  <c r="F305" i="4"/>
  <c r="G305" i="4" s="1"/>
  <c r="H305" i="4"/>
  <c r="I302" i="4"/>
  <c r="I301" i="4"/>
  <c r="I299" i="4"/>
  <c r="G288" i="4"/>
  <c r="H288" i="4"/>
  <c r="G289" i="4"/>
  <c r="H289" i="4"/>
  <c r="H287" i="4"/>
  <c r="G287" i="4"/>
  <c r="G283" i="4"/>
  <c r="H283" i="4"/>
  <c r="G284" i="4"/>
  <c r="H284" i="4"/>
  <c r="G282" i="4"/>
  <c r="H282" i="4"/>
  <c r="F195" i="4"/>
  <c r="G195" i="4" s="1"/>
  <c r="F196" i="4"/>
  <c r="G196" i="4" s="1"/>
  <c r="F197" i="4"/>
  <c r="G197" i="4" s="1"/>
  <c r="H197" i="4"/>
  <c r="F207" i="4"/>
  <c r="G207" i="4" s="1"/>
  <c r="F208" i="4"/>
  <c r="G208" i="4" s="1"/>
  <c r="F209" i="4"/>
  <c r="G209" i="4" s="1"/>
  <c r="F210" i="4"/>
  <c r="G210" i="4" s="1"/>
  <c r="H210" i="4"/>
  <c r="F206" i="4"/>
  <c r="G206" i="4" s="1"/>
  <c r="F200" i="4"/>
  <c r="G200" i="4" s="1"/>
  <c r="F199" i="4"/>
  <c r="G199" i="4" s="1"/>
  <c r="F198" i="4"/>
  <c r="G198" i="4" s="1"/>
  <c r="H198" i="4"/>
  <c r="F193" i="4"/>
  <c r="G193" i="4" s="1"/>
  <c r="F191" i="4"/>
  <c r="G191" i="4" s="1"/>
  <c r="D276" i="4"/>
  <c r="F269" i="4"/>
  <c r="F268" i="4"/>
  <c r="H268" i="4" s="1"/>
  <c r="F267" i="4"/>
  <c r="G267" i="4" s="1"/>
  <c r="F266" i="4"/>
  <c r="H266" i="4" s="1"/>
  <c r="G266" i="4"/>
  <c r="F265" i="4"/>
  <c r="G265" i="4" s="1"/>
  <c r="F264" i="4"/>
  <c r="H264" i="4" s="1"/>
  <c r="F261" i="4"/>
  <c r="I261" i="4"/>
  <c r="F260" i="4"/>
  <c r="G260" i="4" s="1"/>
  <c r="F258" i="4"/>
  <c r="F262" i="4"/>
  <c r="F251" i="4"/>
  <c r="G251" i="4" s="1"/>
  <c r="F250" i="4"/>
  <c r="H250" i="4" s="1"/>
  <c r="F249" i="4"/>
  <c r="G249" i="4" s="1"/>
  <c r="F248" i="4"/>
  <c r="H248" i="4" s="1"/>
  <c r="G248" i="4"/>
  <c r="F247" i="4"/>
  <c r="G247" i="4" s="1"/>
  <c r="F245" i="4"/>
  <c r="F272" i="4"/>
  <c r="F244" i="4"/>
  <c r="G244" i="4" s="1"/>
  <c r="F243" i="4"/>
  <c r="G243" i="4" s="1"/>
  <c r="F242" i="4"/>
  <c r="G242" i="4" s="1"/>
  <c r="H242" i="4"/>
  <c r="F241" i="4"/>
  <c r="F240" i="4"/>
  <c r="G240" i="4" s="1"/>
  <c r="F239" i="4"/>
  <c r="G239" i="4" s="1"/>
  <c r="I239" i="4" s="1"/>
  <c r="H239" i="4"/>
  <c r="F238" i="4"/>
  <c r="G238" i="4" s="1"/>
  <c r="H238" i="4"/>
  <c r="F237" i="4"/>
  <c r="G237" i="4"/>
  <c r="I237" i="4" s="1"/>
  <c r="H237" i="4"/>
  <c r="F236" i="4"/>
  <c r="G236" i="4" s="1"/>
  <c r="F234" i="4"/>
  <c r="G234" i="4" s="1"/>
  <c r="I234" i="4" s="1"/>
  <c r="H234" i="4"/>
  <c r="F223" i="4"/>
  <c r="G223" i="4" s="1"/>
  <c r="F214" i="4"/>
  <c r="G214" i="4" s="1"/>
  <c r="F211" i="4"/>
  <c r="G211" i="4" s="1"/>
  <c r="H211" i="4"/>
  <c r="F187" i="4"/>
  <c r="H187" i="4" s="1"/>
  <c r="G187" i="4"/>
  <c r="F190" i="4"/>
  <c r="G190" i="4" s="1"/>
  <c r="F189" i="4"/>
  <c r="G189" i="4" s="1"/>
  <c r="F188" i="4"/>
  <c r="G188" i="4" s="1"/>
  <c r="F170" i="4"/>
  <c r="G170" i="4" s="1"/>
  <c r="F169" i="4"/>
  <c r="G171" i="4"/>
  <c r="F181" i="4"/>
  <c r="H181" i="4" s="1"/>
  <c r="F182" i="4"/>
  <c r="G182" i="4" s="1"/>
  <c r="F183" i="4"/>
  <c r="H183" i="4" s="1"/>
  <c r="F184" i="4"/>
  <c r="G184" i="4" s="1"/>
  <c r="F185" i="4"/>
  <c r="H185" i="4" s="1"/>
  <c r="F186" i="4"/>
  <c r="G186" i="4" s="1"/>
  <c r="F166" i="4"/>
  <c r="G166" i="4" s="1"/>
  <c r="F165" i="4"/>
  <c r="G165" i="4" s="1"/>
  <c r="F164" i="4"/>
  <c r="G164" i="4" s="1"/>
  <c r="F163" i="4"/>
  <c r="G163" i="4" s="1"/>
  <c r="F162" i="4"/>
  <c r="G162" i="4" s="1"/>
  <c r="F161" i="4"/>
  <c r="G161" i="4"/>
  <c r="H161" i="4"/>
  <c r="F160" i="4"/>
  <c r="G160" i="4" s="1"/>
  <c r="F159" i="4"/>
  <c r="G159" i="4" s="1"/>
  <c r="F157" i="4"/>
  <c r="G157" i="4" s="1"/>
  <c r="F142" i="4"/>
  <c r="G142" i="4" s="1"/>
  <c r="F141" i="4"/>
  <c r="G141" i="4" s="1"/>
  <c r="F140" i="4"/>
  <c r="H140" i="4" s="1"/>
  <c r="F139" i="4"/>
  <c r="G139" i="4" s="1"/>
  <c r="F145" i="4"/>
  <c r="G145" i="4" s="1"/>
  <c r="F144" i="4"/>
  <c r="G144" i="4" s="1"/>
  <c r="F143" i="4"/>
  <c r="G143" i="4" s="1"/>
  <c r="F138" i="4"/>
  <c r="G138" i="4" s="1"/>
  <c r="F136" i="4"/>
  <c r="G136" i="4" s="1"/>
  <c r="F133" i="4"/>
  <c r="G133" i="4" s="1"/>
  <c r="F132" i="4"/>
  <c r="G132" i="4" s="1"/>
  <c r="H132" i="4"/>
  <c r="F131" i="4"/>
  <c r="G131" i="4" s="1"/>
  <c r="F130" i="4"/>
  <c r="G130" i="4" s="1"/>
  <c r="F129" i="4"/>
  <c r="G129" i="4" s="1"/>
  <c r="F127" i="4"/>
  <c r="G127" i="4" s="1"/>
  <c r="F83" i="4"/>
  <c r="G83" i="4" s="1"/>
  <c r="F84" i="4"/>
  <c r="H84" i="4" s="1"/>
  <c r="F85" i="4"/>
  <c r="G85" i="4" s="1"/>
  <c r="F87" i="4"/>
  <c r="H87" i="4" s="1"/>
  <c r="F88" i="4"/>
  <c r="H88" i="4" s="1"/>
  <c r="F89" i="4"/>
  <c r="G89" i="4" s="1"/>
  <c r="F75" i="4"/>
  <c r="H75" i="4" s="1"/>
  <c r="F90" i="4"/>
  <c r="G90" i="4" s="1"/>
  <c r="F91" i="4"/>
  <c r="H91" i="4" s="1"/>
  <c r="F74" i="4"/>
  <c r="G74" i="4" s="1"/>
  <c r="G88" i="4"/>
  <c r="F79" i="4"/>
  <c r="G79" i="4" s="1"/>
  <c r="F80" i="4"/>
  <c r="G80" i="4" s="1"/>
  <c r="F81" i="4"/>
  <c r="G81" i="4" s="1"/>
  <c r="F27" i="4"/>
  <c r="G27" i="4" s="1"/>
  <c r="F28" i="4"/>
  <c r="G28" i="4" s="1"/>
  <c r="G58" i="4"/>
  <c r="H58" i="4"/>
  <c r="I58" i="4" s="1"/>
  <c r="G60" i="4"/>
  <c r="G61" i="4"/>
  <c r="H61" i="4"/>
  <c r="E4" i="5"/>
  <c r="F4" i="5" s="1"/>
  <c r="F111" i="4"/>
  <c r="H111" i="4" s="1"/>
  <c r="F112" i="4"/>
  <c r="G112" i="4" s="1"/>
  <c r="F113" i="4"/>
  <c r="G113" i="4" s="1"/>
  <c r="F114" i="4"/>
  <c r="G114" i="4" s="1"/>
  <c r="F115" i="4"/>
  <c r="G115" i="4" s="1"/>
  <c r="F116" i="4"/>
  <c r="H116" i="4" s="1"/>
  <c r="F117" i="4"/>
  <c r="H117" i="4" s="1"/>
  <c r="F118" i="4"/>
  <c r="H118" i="4" s="1"/>
  <c r="F119" i="4"/>
  <c r="H119" i="4" s="1"/>
  <c r="F120" i="4"/>
  <c r="H120" i="4" s="1"/>
  <c r="F104" i="4"/>
  <c r="G104" i="4" s="1"/>
  <c r="F105" i="4"/>
  <c r="G105" i="4" s="1"/>
  <c r="F106" i="4"/>
  <c r="H106" i="4" s="1"/>
  <c r="F107" i="4"/>
  <c r="H107" i="4" s="1"/>
  <c r="F108" i="4"/>
  <c r="H108" i="4" s="1"/>
  <c r="F109" i="4"/>
  <c r="G109" i="4" s="1"/>
  <c r="G97" i="4"/>
  <c r="G102" i="4"/>
  <c r="F11" i="4"/>
  <c r="G11" i="4" s="1"/>
  <c r="H12" i="4"/>
  <c r="H18" i="4"/>
  <c r="E332" i="7"/>
  <c r="D332" i="7"/>
  <c r="E331" i="7"/>
  <c r="D331" i="7"/>
  <c r="E316" i="7"/>
  <c r="D316" i="7"/>
  <c r="E313" i="7"/>
  <c r="D313" i="7"/>
  <c r="H18" i="5"/>
  <c r="H17" i="5"/>
  <c r="H14" i="5"/>
  <c r="H13" i="5"/>
  <c r="H12" i="5"/>
  <c r="H11" i="5"/>
  <c r="G32" i="4"/>
  <c r="E21" i="5"/>
  <c r="G21" i="5" s="1"/>
  <c r="E20" i="5"/>
  <c r="G20" i="5" s="1"/>
  <c r="F275" i="4"/>
  <c r="B70" i="7"/>
  <c r="B69" i="7"/>
  <c r="B68" i="7"/>
  <c r="B40" i="7"/>
  <c r="B39" i="7"/>
  <c r="A38" i="7"/>
  <c r="B31" i="7"/>
  <c r="B29" i="7"/>
  <c r="B28" i="7"/>
  <c r="B25" i="7"/>
  <c r="B24" i="7"/>
  <c r="B23" i="7"/>
  <c r="B22" i="7"/>
  <c r="B21" i="7"/>
  <c r="A20" i="7"/>
  <c r="F71" i="4"/>
  <c r="F70" i="4"/>
  <c r="F69" i="4"/>
  <c r="F68" i="4"/>
  <c r="F67" i="4"/>
  <c r="E8" i="5"/>
  <c r="F8" i="5"/>
  <c r="E7" i="5"/>
  <c r="F7" i="5" s="1"/>
  <c r="E5" i="5"/>
  <c r="G5" i="5" s="1"/>
  <c r="G4" i="5"/>
  <c r="E3" i="5"/>
  <c r="G3" i="5" s="1"/>
  <c r="F343" i="4"/>
  <c r="H343" i="4" s="1"/>
  <c r="G343" i="4"/>
  <c r="I343" i="4" s="1"/>
  <c r="F340" i="4"/>
  <c r="H340" i="4" s="1"/>
  <c r="G340" i="4"/>
  <c r="I340" i="4" s="1"/>
  <c r="I280" i="4"/>
  <c r="F326" i="4"/>
  <c r="G326" i="4" s="1"/>
  <c r="F327" i="4"/>
  <c r="H327" i="4" s="1"/>
  <c r="F321" i="4"/>
  <c r="H321" i="4" s="1"/>
  <c r="F318" i="4"/>
  <c r="G318" i="4" s="1"/>
  <c r="F317" i="4"/>
  <c r="H317" i="4" s="1"/>
  <c r="G317" i="4"/>
  <c r="F316" i="4"/>
  <c r="G316" i="4" s="1"/>
  <c r="F213" i="4"/>
  <c r="G213" i="4" s="1"/>
  <c r="G106" i="4"/>
  <c r="G64" i="4"/>
  <c r="F44" i="4"/>
  <c r="H32" i="4"/>
  <c r="G23" i="4"/>
  <c r="H22" i="4"/>
  <c r="G21" i="4"/>
  <c r="F13" i="4"/>
  <c r="G13" i="4" s="1"/>
  <c r="F14" i="4"/>
  <c r="G14" i="4" s="1"/>
  <c r="G37" i="4"/>
  <c r="H21" i="4"/>
  <c r="G118" i="4"/>
  <c r="G95" i="4"/>
  <c r="I95" i="4" s="1"/>
  <c r="H63" i="4"/>
  <c r="G111" i="4"/>
  <c r="G116" i="4"/>
  <c r="G8" i="5"/>
  <c r="H102" i="4"/>
  <c r="G12" i="4"/>
  <c r="G327" i="4"/>
  <c r="I327" i="4" s="1"/>
  <c r="G18" i="4"/>
  <c r="F21" i="5"/>
  <c r="G63" i="4"/>
  <c r="I318" i="4" l="1"/>
  <c r="H318" i="4"/>
  <c r="G321" i="4"/>
  <c r="I321" i="4" s="1"/>
  <c r="H213" i="4"/>
  <c r="F20" i="5"/>
  <c r="H20" i="5" s="1"/>
  <c r="H112" i="4"/>
  <c r="H145" i="4"/>
  <c r="I145" i="4" s="1"/>
  <c r="H141" i="4"/>
  <c r="H165" i="4"/>
  <c r="I211" i="4"/>
  <c r="H236" i="4"/>
  <c r="I236" i="4" s="1"/>
  <c r="I238" i="4"/>
  <c r="H240" i="4"/>
  <c r="I240" i="4" s="1"/>
  <c r="I242" i="4"/>
  <c r="H244" i="4"/>
  <c r="G250" i="4"/>
  <c r="I250" i="4" s="1"/>
  <c r="G264" i="4"/>
  <c r="I264" i="4" s="1"/>
  <c r="G268" i="4"/>
  <c r="H191" i="4"/>
  <c r="I191" i="4" s="1"/>
  <c r="I198" i="4"/>
  <c r="H200" i="4"/>
  <c r="I210" i="4"/>
  <c r="H208" i="4"/>
  <c r="I208" i="4" s="1"/>
  <c r="I197" i="4"/>
  <c r="H195" i="4"/>
  <c r="I305" i="4"/>
  <c r="H308" i="4"/>
  <c r="I308" i="4" s="1"/>
  <c r="I312" i="4"/>
  <c r="H307" i="4"/>
  <c r="H322" i="4"/>
  <c r="I324" i="4"/>
  <c r="H332" i="4"/>
  <c r="I335" i="4"/>
  <c r="H337" i="4"/>
  <c r="G353" i="4"/>
  <c r="I353" i="4" s="1"/>
  <c r="G358" i="4"/>
  <c r="I358" i="4" s="1"/>
  <c r="G364" i="4"/>
  <c r="G204" i="4"/>
  <c r="I204" i="4" s="1"/>
  <c r="G230" i="4"/>
  <c r="I4" i="9"/>
  <c r="I29" i="9"/>
  <c r="H21" i="5"/>
  <c r="I244" i="4"/>
  <c r="I200" i="4"/>
  <c r="I195" i="4"/>
  <c r="I307" i="4"/>
  <c r="I322" i="4"/>
  <c r="I332" i="4"/>
  <c r="I337" i="4"/>
  <c r="J95" i="4"/>
  <c r="I271" i="4"/>
  <c r="I20" i="9"/>
  <c r="H29" i="9"/>
  <c r="I23" i="9"/>
  <c r="G46" i="4"/>
  <c r="H220" i="4"/>
  <c r="I220" i="4" s="1"/>
  <c r="I253" i="4"/>
  <c r="H255" i="4"/>
  <c r="I255" i="4" s="1"/>
  <c r="I257" i="4"/>
  <c r="G224" i="4"/>
  <c r="I224" i="4" s="1"/>
  <c r="G181" i="4"/>
  <c r="I187" i="4"/>
  <c r="H166" i="4"/>
  <c r="I165" i="4"/>
  <c r="H142" i="4"/>
  <c r="H129" i="4"/>
  <c r="H113" i="4"/>
  <c r="I113" i="4" s="1"/>
  <c r="I102" i="4"/>
  <c r="H115" i="4"/>
  <c r="I115" i="4" s="1"/>
  <c r="G91" i="4"/>
  <c r="I91" i="4" s="1"/>
  <c r="I61" i="4"/>
  <c r="I64" i="4"/>
  <c r="H53" i="4"/>
  <c r="I53" i="4" s="1"/>
  <c r="I63" i="4"/>
  <c r="H56" i="4"/>
  <c r="I56" i="4" s="1"/>
  <c r="H54" i="4"/>
  <c r="I54" i="4" s="1"/>
  <c r="H35" i="4"/>
  <c r="I35" i="4" s="1"/>
  <c r="G17" i="4"/>
  <c r="F25" i="4"/>
  <c r="J25" i="4" s="1"/>
  <c r="I21" i="4"/>
  <c r="G226" i="4"/>
  <c r="I226" i="4" s="1"/>
  <c r="H223" i="4"/>
  <c r="I223" i="4" s="1"/>
  <c r="H218" i="4"/>
  <c r="I218" i="4" s="1"/>
  <c r="G215" i="4"/>
  <c r="I215" i="4" s="1"/>
  <c r="I216" i="4"/>
  <c r="H214" i="4"/>
  <c r="I214" i="4" s="1"/>
  <c r="I213" i="4"/>
  <c r="H189" i="4"/>
  <c r="I189" i="4" s="1"/>
  <c r="H190" i="4"/>
  <c r="I190" i="4" s="1"/>
  <c r="H188" i="4"/>
  <c r="I188" i="4" s="1"/>
  <c r="G185" i="4"/>
  <c r="I185" i="4" s="1"/>
  <c r="G183" i="4"/>
  <c r="H180" i="4"/>
  <c r="I180" i="4" s="1"/>
  <c r="I171" i="4"/>
  <c r="H170" i="4"/>
  <c r="I170" i="4" s="1"/>
  <c r="H160" i="4"/>
  <c r="I160" i="4" s="1"/>
  <c r="H162" i="4"/>
  <c r="I162" i="4" s="1"/>
  <c r="H163" i="4"/>
  <c r="I163" i="4"/>
  <c r="I166" i="4"/>
  <c r="H164" i="4"/>
  <c r="I164" i="4" s="1"/>
  <c r="I161" i="4"/>
  <c r="H159" i="4"/>
  <c r="I159" i="4" s="1"/>
  <c r="H157" i="4"/>
  <c r="I157" i="4" s="1"/>
  <c r="I141" i="4"/>
  <c r="G140" i="4"/>
  <c r="I140" i="4" s="1"/>
  <c r="H138" i="4"/>
  <c r="I138" i="4" s="1"/>
  <c r="H144" i="4"/>
  <c r="I144" i="4"/>
  <c r="H143" i="4"/>
  <c r="I143" i="4" s="1"/>
  <c r="I142" i="4"/>
  <c r="H139" i="4"/>
  <c r="I139" i="4" s="1"/>
  <c r="H136" i="4"/>
  <c r="I136" i="4" s="1"/>
  <c r="H133" i="4"/>
  <c r="I132" i="4"/>
  <c r="H130" i="4"/>
  <c r="I130" i="4" s="1"/>
  <c r="I133" i="4"/>
  <c r="H131" i="4"/>
  <c r="I131" i="4" s="1"/>
  <c r="I129" i="4"/>
  <c r="H127" i="4"/>
  <c r="I127" i="4" s="1"/>
  <c r="I112" i="4"/>
  <c r="H109" i="4"/>
  <c r="I109" i="4" s="1"/>
  <c r="H105" i="4"/>
  <c r="I105" i="4" s="1"/>
  <c r="H104" i="4"/>
  <c r="H100" i="4"/>
  <c r="I100" i="4" s="1"/>
  <c r="G120" i="4"/>
  <c r="I120" i="4" s="1"/>
  <c r="G119" i="4"/>
  <c r="I119" i="4" s="1"/>
  <c r="I118" i="4"/>
  <c r="G117" i="4"/>
  <c r="I117" i="4" s="1"/>
  <c r="I116" i="4"/>
  <c r="H114" i="4"/>
  <c r="I114" i="4" s="1"/>
  <c r="I111" i="4"/>
  <c r="G108" i="4"/>
  <c r="I108" i="4" s="1"/>
  <c r="G107" i="4"/>
  <c r="I107" i="4" s="1"/>
  <c r="I106" i="4"/>
  <c r="I104" i="4"/>
  <c r="G101" i="4"/>
  <c r="I101" i="4" s="1"/>
  <c r="H99" i="4"/>
  <c r="I99" i="4" s="1"/>
  <c r="H98" i="4"/>
  <c r="I98" i="4" s="1"/>
  <c r="I97" i="4"/>
  <c r="J109" i="4"/>
  <c r="H94" i="4"/>
  <c r="J102" i="4"/>
  <c r="J120" i="4"/>
  <c r="G94" i="4"/>
  <c r="H8" i="5"/>
  <c r="G7" i="5"/>
  <c r="H7" i="5" s="1"/>
  <c r="F5" i="5"/>
  <c r="H5" i="5" s="1"/>
  <c r="H4" i="5"/>
  <c r="F3" i="5"/>
  <c r="H3" i="5" s="1"/>
  <c r="H85" i="4"/>
  <c r="I85" i="4" s="1"/>
  <c r="G87" i="4"/>
  <c r="I87" i="4" s="1"/>
  <c r="I88" i="4"/>
  <c r="G84" i="4"/>
  <c r="I84" i="4" s="1"/>
  <c r="G75" i="4"/>
  <c r="I75" i="4" s="1"/>
  <c r="H74" i="4"/>
  <c r="I74" i="4" s="1"/>
  <c r="I60" i="4"/>
  <c r="G62" i="4"/>
  <c r="I62" i="4" s="1"/>
  <c r="H59" i="4"/>
  <c r="I59" i="4" s="1"/>
  <c r="G51" i="4"/>
  <c r="I51" i="4" s="1"/>
  <c r="H50" i="4"/>
  <c r="I50" i="4" s="1"/>
  <c r="H49" i="4"/>
  <c r="I49" i="4" s="1"/>
  <c r="I48" i="4"/>
  <c r="I46" i="4"/>
  <c r="I37" i="4"/>
  <c r="G39" i="4"/>
  <c r="I39" i="4" s="1"/>
  <c r="H38" i="4"/>
  <c r="I38" i="4" s="1"/>
  <c r="H36" i="4"/>
  <c r="I36" i="4" s="1"/>
  <c r="H31" i="4"/>
  <c r="I31" i="4" s="1"/>
  <c r="I32" i="4"/>
  <c r="J33" i="4"/>
  <c r="F41" i="4"/>
  <c r="H33" i="4"/>
  <c r="I33" i="4" s="1"/>
  <c r="H27" i="4"/>
  <c r="I27" i="4" s="1"/>
  <c r="I23" i="4"/>
  <c r="I22" i="4"/>
  <c r="H19" i="4"/>
  <c r="I19" i="4" s="1"/>
  <c r="J39" i="4"/>
  <c r="I18" i="4"/>
  <c r="H14" i="4"/>
  <c r="I14" i="4" s="1"/>
  <c r="I12" i="4"/>
  <c r="J32" i="4"/>
  <c r="H11" i="4"/>
  <c r="I11" i="4" s="1"/>
  <c r="I183" i="4"/>
  <c r="I359" i="4"/>
  <c r="I228" i="4"/>
  <c r="I266" i="4"/>
  <c r="I362" i="4"/>
  <c r="I338" i="4"/>
  <c r="I243" i="4"/>
  <c r="I317" i="4"/>
  <c r="I181" i="4"/>
  <c r="I248" i="4"/>
  <c r="I356" i="4"/>
  <c r="I230" i="4"/>
  <c r="I194" i="4"/>
  <c r="I31" i="9"/>
  <c r="I268" i="4"/>
  <c r="I364" i="4"/>
  <c r="H65" i="4"/>
  <c r="I65" i="4" s="1"/>
  <c r="H80" i="4"/>
  <c r="I80" i="4" s="1"/>
  <c r="H89" i="4"/>
  <c r="I89" i="4" s="1"/>
  <c r="H186" i="4"/>
  <c r="I186" i="4" s="1"/>
  <c r="H184" i="4"/>
  <c r="I184" i="4" s="1"/>
  <c r="H182" i="4"/>
  <c r="I182" i="4" s="1"/>
  <c r="H169" i="4"/>
  <c r="H5" i="9"/>
  <c r="H52" i="4"/>
  <c r="I52" i="4" s="1"/>
  <c r="H328" i="4"/>
  <c r="I328" i="4" s="1"/>
  <c r="H31" i="9"/>
  <c r="H83" i="4"/>
  <c r="I83" i="4" s="1"/>
  <c r="G169" i="4"/>
  <c r="G5" i="9"/>
  <c r="I5" i="9" s="1"/>
  <c r="H47" i="4"/>
  <c r="I47" i="4" s="1"/>
  <c r="H21" i="9"/>
  <c r="I21" i="9" s="1"/>
  <c r="H326" i="4"/>
  <c r="I326" i="4" s="1"/>
  <c r="H13" i="4"/>
  <c r="I13" i="4" s="1"/>
  <c r="H81" i="4"/>
  <c r="I81" i="4" s="1"/>
  <c r="H90" i="4"/>
  <c r="I90" i="4" s="1"/>
  <c r="H243" i="4"/>
  <c r="H260" i="4"/>
  <c r="I260" i="4" s="1"/>
  <c r="H193" i="4"/>
  <c r="I193" i="4" s="1"/>
  <c r="H199" i="4"/>
  <c r="I199" i="4" s="1"/>
  <c r="H206" i="4"/>
  <c r="I206" i="4" s="1"/>
  <c r="H209" i="4"/>
  <c r="I209" i="4" s="1"/>
  <c r="H207" i="4"/>
  <c r="I207" i="4" s="1"/>
  <c r="H196" i="4"/>
  <c r="I196" i="4" s="1"/>
  <c r="J38" i="4"/>
  <c r="H30" i="9"/>
  <c r="I30" i="9" s="1"/>
  <c r="H219" i="4"/>
  <c r="I219" i="4" s="1"/>
  <c r="H25" i="9"/>
  <c r="I25" i="9" s="1"/>
  <c r="H254" i="4"/>
  <c r="I254" i="4" s="1"/>
  <c r="H256" i="4"/>
  <c r="I256" i="4" s="1"/>
  <c r="H57" i="4"/>
  <c r="I57" i="4" s="1"/>
  <c r="H17" i="4"/>
  <c r="I17" i="4" s="1"/>
  <c r="H316" i="4"/>
  <c r="I316" i="4" s="1"/>
  <c r="H28" i="4"/>
  <c r="I28" i="4" s="1"/>
  <c r="H79" i="4"/>
  <c r="I79" i="4" s="1"/>
  <c r="H247" i="4"/>
  <c r="I247" i="4" s="1"/>
  <c r="H249" i="4"/>
  <c r="I249" i="4" s="1"/>
  <c r="H251" i="4"/>
  <c r="I251" i="4" s="1"/>
  <c r="H265" i="4"/>
  <c r="I265" i="4" s="1"/>
  <c r="H267" i="4"/>
  <c r="I267" i="4" s="1"/>
  <c r="H354" i="4"/>
  <c r="I354" i="4" s="1"/>
  <c r="H357" i="4"/>
  <c r="I357" i="4" s="1"/>
  <c r="H359" i="4"/>
  <c r="H363" i="4"/>
  <c r="I363" i="4" s="1"/>
  <c r="H201" i="4"/>
  <c r="I201" i="4" s="1"/>
  <c r="H203" i="4"/>
  <c r="I203" i="4" s="1"/>
  <c r="H225" i="4"/>
  <c r="I225" i="4" s="1"/>
  <c r="H227" i="4"/>
  <c r="I227" i="4" s="1"/>
  <c r="H229" i="4"/>
  <c r="I229" i="4" s="1"/>
  <c r="H231" i="4"/>
  <c r="I231" i="4" s="1"/>
  <c r="H233" i="4"/>
  <c r="I233" i="4" s="1"/>
  <c r="H360" i="4"/>
  <c r="I360" i="4" s="1"/>
  <c r="I169" i="4" l="1"/>
  <c r="I9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SAYCHANH Jenna</author>
  </authors>
  <commentList>
    <comment ref="E2" authorId="0" shapeId="0" xr:uid="{00000000-0006-0000-0400-000001000000}">
      <text>
        <r>
          <rPr>
            <b/>
            <sz val="9"/>
            <color indexed="81"/>
            <rFont val="Tahoma"/>
            <family val="2"/>
          </rPr>
          <t>SAYCHANH Jenna:</t>
        </r>
        <r>
          <rPr>
            <sz val="9"/>
            <color indexed="81"/>
            <rFont val="Tahoma"/>
            <family val="2"/>
          </rPr>
          <t xml:space="preserve">
Attention : Vérifiez la mise en page avant impression </t>
        </r>
      </text>
    </comment>
  </commentList>
</comments>
</file>

<file path=xl/sharedStrings.xml><?xml version="1.0" encoding="utf-8"?>
<sst xmlns="http://schemas.openxmlformats.org/spreadsheetml/2006/main" count="675" uniqueCount="450">
  <si>
    <t>H</t>
  </si>
  <si>
    <t>F</t>
  </si>
  <si>
    <t>TOTAL</t>
  </si>
  <si>
    <t>EFFECTIF PHYSIQUE</t>
  </si>
  <si>
    <t>EFFECTIF ETPR</t>
  </si>
  <si>
    <t>CDD</t>
  </si>
  <si>
    <t>CDI</t>
  </si>
  <si>
    <t>% H</t>
  </si>
  <si>
    <t>% F</t>
  </si>
  <si>
    <t>EFFECTIF PNM TEMPS PLEIN</t>
  </si>
  <si>
    <t>EFFECTIF PNM TEMPS PARTIEL</t>
  </si>
  <si>
    <t>CF INDIC 6a</t>
  </si>
  <si>
    <t>CF INDIC 7</t>
  </si>
  <si>
    <t>CF INDIC 10</t>
  </si>
  <si>
    <t>CF INDIC 23</t>
  </si>
  <si>
    <t>Effectifs physiques INFIRMIERS/INFIRMIERES tous grades confondus</t>
  </si>
  <si>
    <t>Effectifs physiques CADRES DE SANTE PARAMEDICAUX INFIRMIERS</t>
  </si>
  <si>
    <t>Effectifs physiques CADRES SUPERIEURS DE SANTE PARAMEDICAUX INFIRMIERS</t>
  </si>
  <si>
    <t>Effectifs physiques PRATICIENS HOSPITALIERS TEMPS PLEIN</t>
  </si>
  <si>
    <t>AGE MOYEN PERSONNEL MEDICAL</t>
  </si>
  <si>
    <t>CF INDIC 6</t>
  </si>
  <si>
    <t>NB DE PLACES EN CRECHE</t>
  </si>
  <si>
    <t>NB DE PLACES EN CRECHE OFFERTES</t>
  </si>
  <si>
    <t>NB DE DEMANDES de places en crèche INSATISFAITES</t>
  </si>
  <si>
    <t>LEGENDE COULEURS :</t>
  </si>
  <si>
    <t>EFFECTIF GLOBAL DE L'ETABLISSEMENT</t>
  </si>
  <si>
    <t>Cat A</t>
  </si>
  <si>
    <t>Cat B</t>
  </si>
  <si>
    <t>Cat C</t>
  </si>
  <si>
    <t>EFFECTIF PERSONNEL NON MEDICAL</t>
  </si>
  <si>
    <t>EFFECTIF PERSONNEL MEDICAL</t>
  </si>
  <si>
    <t>PART DES PRIMES et INDEMNITES en pourcentage de la Rémunération globale du PM</t>
  </si>
  <si>
    <t>Sommaire</t>
  </si>
  <si>
    <t>Etudes promotionnelles</t>
  </si>
  <si>
    <t>Fiche d'identité de l'établissement</t>
  </si>
  <si>
    <t>RAISON SOCIALE</t>
  </si>
  <si>
    <t>ADRESSE POSTALE 1</t>
  </si>
  <si>
    <t>ADRESSE POSTALE 2</t>
  </si>
  <si>
    <t>CODE POSTAL</t>
  </si>
  <si>
    <t>VILLE</t>
  </si>
  <si>
    <t>TELEPHONE</t>
  </si>
  <si>
    <t>autre</t>
  </si>
  <si>
    <t>SITE WEB</t>
  </si>
  <si>
    <t>FINESS</t>
  </si>
  <si>
    <t>TYPE D'ETABLISSEMENT</t>
  </si>
  <si>
    <t>CONTACT ETABLISSEMENT</t>
  </si>
  <si>
    <t>NOM DU CONTACT</t>
  </si>
  <si>
    <t>FONCTION DU CONTACT</t>
  </si>
  <si>
    <t>COORDONNEES DU CONTACT</t>
  </si>
  <si>
    <t>Autres coordonnées</t>
  </si>
  <si>
    <t>EFFECTIF</t>
  </si>
  <si>
    <t>EFFECTIF TOTAL (PM et PNM hors contrats aidés) au 31/12/N-1</t>
  </si>
  <si>
    <t>Rappel des enjeux</t>
  </si>
  <si>
    <t>Organisation de la démarche</t>
  </si>
  <si>
    <t>Objectif de l'intervention</t>
  </si>
  <si>
    <t>Favoriser l’émergence d’une réflexion de Gestion des Ressources Humaines sous l’angle de la diversité par rapport aux genres  (effectif, pyramide des âges, promotion, rémunération, formation, articulation vie privée vie professionnelle, …) et en cohérence avec les autres actions menées au niveau de l’établissement.</t>
  </si>
  <si>
    <t>Présentation de l'outil</t>
  </si>
  <si>
    <t>Répartition de l’effectif physique et des ETPR (Equivalent Temps Plein Rémunéré)</t>
  </si>
  <si>
    <t>Répartition des ETPR du PNM par catégorie et filière</t>
  </si>
  <si>
    <t>Répartition des cadres de santé paramédicaux infirmiers</t>
  </si>
  <si>
    <t>Age moyen du Personnel Médical</t>
  </si>
  <si>
    <t>Répartition de l’effectif physique du PNM temps partiel, temps plein, par statut et catégorie</t>
  </si>
  <si>
    <t>Le taux de femmes et d'hommes parmi les agents à temps partiel au sein du PNM</t>
  </si>
  <si>
    <t>Turnover</t>
  </si>
  <si>
    <t>Proportion de femmes cadres de santé paramédicaux infimiers (sur la population des infirmières féminines)</t>
  </si>
  <si>
    <t>Proportion de femmes cadres supérieurs de santé paramédicaux infimiers (sur la population des infirmières féminines)</t>
  </si>
  <si>
    <t>Proportion d'hommes cadres de santé paramédicaux infimiers (sur la population des infirmiers masculins)</t>
  </si>
  <si>
    <t>Nombre de départs en études promotionnelles par genre</t>
  </si>
  <si>
    <t>Grade</t>
  </si>
  <si>
    <t>Nombre de places</t>
  </si>
  <si>
    <t>Nombre de places offertes</t>
  </si>
  <si>
    <t>Nombre de demandes insatisfaites</t>
  </si>
  <si>
    <t>Effectif</t>
  </si>
  <si>
    <t>ETPR</t>
  </si>
  <si>
    <t>Age moyen par Filière</t>
  </si>
  <si>
    <t>TAUX D'ABSENTEISME</t>
  </si>
  <si>
    <t>PM</t>
  </si>
  <si>
    <t>PNM</t>
  </si>
  <si>
    <t>TAUX TURNOVER</t>
  </si>
  <si>
    <t>Nombre d'ACCIDENTS DE TRAVAIL</t>
  </si>
  <si>
    <t>ETUDES PROMOTIONNELLES</t>
  </si>
  <si>
    <t xml:space="preserve">PNM </t>
  </si>
  <si>
    <t>Total %</t>
  </si>
  <si>
    <t>CF INDIC 1</t>
  </si>
  <si>
    <t>TAUX</t>
  </si>
  <si>
    <t>Taux de femmes et d'hommes parmi les agents à Temps partiel</t>
  </si>
  <si>
    <t>Turnover de l'effectif</t>
  </si>
  <si>
    <t>PART DES PRIMES et INDEMNITES en pourcentage de la Rémunération globale du PNM</t>
  </si>
  <si>
    <t>NOMBRE</t>
  </si>
  <si>
    <t xml:space="preserve"> Jours Enfant Malade</t>
  </si>
  <si>
    <t>Facilités d'accès à la crèche</t>
  </si>
  <si>
    <t>Indicateur de Référence du Bilan Social</t>
  </si>
  <si>
    <t>Expression des Données</t>
  </si>
  <si>
    <t>Données Traitées</t>
  </si>
  <si>
    <t>Soignante</t>
  </si>
  <si>
    <t>Administrative</t>
  </si>
  <si>
    <t>Médico-Technique</t>
  </si>
  <si>
    <t>Socio-Educative</t>
  </si>
  <si>
    <t>Technique-Ouvrière</t>
  </si>
  <si>
    <t>Nombre de MALADIES PROFESSIONNELLES</t>
  </si>
  <si>
    <t>Bénéfciaires d'un congé parental</t>
  </si>
  <si>
    <t>Rémunération moyenne brute, primes et indemnités comprises, par genre</t>
  </si>
  <si>
    <t>Rémunérations moyennes brutes, primes et indemnités comprises, du PNM par statut et catégorie</t>
  </si>
  <si>
    <t>Filière Soignante</t>
  </si>
  <si>
    <t>NE PAS REMPLIR NI MODIFIER</t>
  </si>
  <si>
    <t>Proportion de femmes et d'hommes infirmier-e-s aux postes d'encadrement</t>
  </si>
  <si>
    <t>Promotion des chefs et cheffes de pôle Praticien-ne-s Hospitalier-e-s</t>
  </si>
  <si>
    <t>Autres PM</t>
  </si>
  <si>
    <t>Répartition des infirmier-ères 
(tous grades cumulés)</t>
  </si>
  <si>
    <t xml:space="preserve">Etape </t>
  </si>
  <si>
    <t>Onglet</t>
  </si>
  <si>
    <t>Actions</t>
  </si>
  <si>
    <t>Données génériques à remplir</t>
  </si>
  <si>
    <t>Données Focus à remplir</t>
  </si>
  <si>
    <t>Autodiagnostic Egalité pro</t>
  </si>
  <si>
    <t>Focus sur les effectifs des infirmier-e-s praticien-ne-s hospitalier-e-s (en effectifs physiques)</t>
  </si>
  <si>
    <t>Promotion des chefs de pôle Praticien-ne-s Hospitalier-e-s</t>
  </si>
  <si>
    <t>Proportion d'hommes cadres supérieurs de santé paramédicaux infimiers (sur la population des infirmiers masculins)</t>
  </si>
  <si>
    <t>Cadres supérieurs de santé paramédicaux Infirmiers</t>
  </si>
  <si>
    <t>Cadres de santé paramédicaux Infirmiers</t>
  </si>
  <si>
    <t>Focus Carrière Infirmières / Infirmiers</t>
  </si>
  <si>
    <t>Indice majoré de Rémunération</t>
  </si>
  <si>
    <t>Indice moyen des cadres supérieurs de santé paramédicaux infirmiers</t>
  </si>
  <si>
    <t>Indice moyen des cadres de santé paramédicaux infirmiers</t>
  </si>
  <si>
    <t>Indice moyen de rémunération</t>
  </si>
  <si>
    <t>Effectifs</t>
  </si>
  <si>
    <t>Pourcentages</t>
  </si>
  <si>
    <t>Le nombre de congés parentaux par genre</t>
  </si>
  <si>
    <t>Le nombre de jours enfant malade</t>
  </si>
  <si>
    <t>Répartition des jours "enfant malade" entre les femmes et les hommes, en nombre et en proportion</t>
  </si>
  <si>
    <t>PH Temps Plein</t>
  </si>
  <si>
    <t>PH Temps Partiel</t>
  </si>
  <si>
    <t>Taux de Turnover du PM par genre</t>
  </si>
  <si>
    <t>Taux de Turnover du PNM par genre</t>
  </si>
  <si>
    <t>Proportion d'hommes chefs de pôle Praticiens Hospitaliers (sur la population masculine des PH temps plein)</t>
  </si>
  <si>
    <t>Proportion de femmes cheffes de pôle Praticiennes Hospitalières (sur la population des PH temps plein)</t>
  </si>
  <si>
    <t>Titulaires-stagiaires</t>
  </si>
  <si>
    <t>Le taux de femmes et d'hommes parmi les agent-e-s à temps partiel au sein du PNM</t>
  </si>
  <si>
    <r>
      <t>Renseigner les données dans les cellules blanches (colonne F et H) de la même façon que dans l'onglet précédent.</t>
    </r>
    <r>
      <rPr>
        <b/>
        <sz val="11"/>
        <color rgb="FFFF0000"/>
        <rFont val="Calibri"/>
        <family val="2"/>
        <scheme val="minor"/>
      </rPr>
      <t/>
    </r>
  </si>
  <si>
    <t>DONT Effectifs physiques Praticiens Hospitaliers Temps plein CHEFS DE POLE</t>
  </si>
  <si>
    <t>Observations et Points de Vigilance</t>
  </si>
  <si>
    <t>De la même façon que pour les effectifs des Données Génériques, si vous n'avez pas traité le PM, vous n'aurez pas de PH. Reportez-vous aux conseils donnés plus haut et faites les mêmes manipulations pour éliminer les mentions et références au PM au travers des PH et des Chef-ffe-s de pôle.</t>
  </si>
  <si>
    <t>L'objet de cet outil est de proposer aux établissements adhérents de l’ANFH PACA et Languedoc Roussillon un AUTODIAGNOSTIC EGALITE PROFESSIONNELLE Femmes / Hommes, en  mettant à leur disposition la structure et les modalités de calcul des indicateurs nécessaires à l’élaboration du Rapport de Situation Comparée.</t>
  </si>
  <si>
    <t>CONTRÔLE ETPR PNM SI PM COMPTABILISE</t>
  </si>
  <si>
    <t>TOTAL ETPR</t>
  </si>
  <si>
    <t>CONTRÔLE ETPR PNM SI PAS DE PM</t>
  </si>
  <si>
    <t>COMPARAISON DES ETPR DU PNM PAR CAT ET FILIERE</t>
  </si>
  <si>
    <t>CONTRÔLES DE COHERENCE</t>
  </si>
  <si>
    <t>Effectif physique par Tranche d'âge</t>
  </si>
  <si>
    <t>Pour toute question sur l'outil et la démarche "les clés de l'égalité"  contactez l'ANFH 
Jenna Saychanh par mail j.saychanh@anfh.fr ou par téléphone 04 91 17 71 28</t>
  </si>
  <si>
    <t>EFFECTIF PHYSIQUE TEMPS PLEIN</t>
  </si>
  <si>
    <t>EFFECTIF PHYSIQUE TEMPS PARTIEL</t>
  </si>
  <si>
    <t>NOMBRE D'INTERNES</t>
  </si>
  <si>
    <t>NOMBRE D'ETUDIANTS HOSPITALIERS</t>
  </si>
  <si>
    <t>&lt; 25 ANS</t>
  </si>
  <si>
    <t>25 - 30 ANS</t>
  </si>
  <si>
    <t>31 - 35 ANS</t>
  </si>
  <si>
    <t>36 - 40 ANS</t>
  </si>
  <si>
    <t>41 - 45 ANS</t>
  </si>
  <si>
    <t>46 - 50 ANS</t>
  </si>
  <si>
    <t>51 - 55 ANS</t>
  </si>
  <si>
    <t>56 - 60 ANS</t>
  </si>
  <si>
    <t>61 - 65 ANS</t>
  </si>
  <si>
    <t>&gt; 65 ANS</t>
  </si>
  <si>
    <t>Effectifs Physiques</t>
  </si>
  <si>
    <t>NOMBRE de TH au sein du PERSONNEL MEDICAL</t>
  </si>
  <si>
    <t>Effectifs Physiques ou ETPR (choisissez votre unité de mesure)</t>
  </si>
  <si>
    <t>CF INDIC 21-1</t>
  </si>
  <si>
    <t>II Analyse de l'effectif des Travailleurs Handicapés, par genre</t>
  </si>
  <si>
    <t>Répartition de l’effectif des Travailleurs Handicapés par population</t>
  </si>
  <si>
    <t>RECRUTEMENT et FLUX de PERSONNELS</t>
  </si>
  <si>
    <t>NOMBRE d'ENTREES au sein du PERSONNEL MEDICAL</t>
  </si>
  <si>
    <t>Mutation, Détachement ou Mise à Disposition</t>
  </si>
  <si>
    <t>Réintégration (y compris suite à Congé Parental taux plein)</t>
  </si>
  <si>
    <t>CDD et contractuels sur postes vacants</t>
  </si>
  <si>
    <t>Recrutements suite aux concours ou directement mis en stage</t>
  </si>
  <si>
    <t>NOMBRE DE SORTIES au sein du PERSONNEL MEDICAL</t>
  </si>
  <si>
    <t>Congé Parental à taux plein</t>
  </si>
  <si>
    <t>Rupture Conventionnelle</t>
  </si>
  <si>
    <t>Licenciement ou Révocation</t>
  </si>
  <si>
    <t>Fin de Contrat</t>
  </si>
  <si>
    <t>Disponibilité, Congé Sans Solde (≥ 6 mois) ou Congé Sabatique</t>
  </si>
  <si>
    <t>Départ en Retraite</t>
  </si>
  <si>
    <t>Décès</t>
  </si>
  <si>
    <t>NOMBRE d'ENTREES au sein du PERSONNEL NON MEDICAL</t>
  </si>
  <si>
    <t>NOMBRE DE SORTIES au sein du PERSONNEL NON MEDICAL</t>
  </si>
  <si>
    <t>CARACTERISTIQUES &amp; MIXITE DES EFFECTIFS</t>
  </si>
  <si>
    <t>EFFECTIFS PHYSIQUES et ETPR DE L'ETABLISSEMENT</t>
  </si>
  <si>
    <t>Effectifs Etudiants du PM</t>
  </si>
  <si>
    <t>Gestion des AGES</t>
  </si>
  <si>
    <t xml:space="preserve">TEMPS DE TRAVAIL du PNM </t>
  </si>
  <si>
    <t>Les ENTREES de Personnel au sein du PM</t>
  </si>
  <si>
    <t>Les SORTIES de Personnel au sein du PM</t>
  </si>
  <si>
    <t>Les ENTREES de Personnel au sein du PNM</t>
  </si>
  <si>
    <t>TURNOVER</t>
  </si>
  <si>
    <t>FORMATION &amp; ETUDES PROMOTIONNELLES</t>
  </si>
  <si>
    <t>Répartition des journées de Formation</t>
  </si>
  <si>
    <t>Nombre total de jours de Formation suivis par le PNM</t>
  </si>
  <si>
    <t>Attractivité et Fidélisation du personnel Infirmier</t>
  </si>
  <si>
    <t>CF INDIC 13</t>
  </si>
  <si>
    <t>Nombre de recrutements infirmiers réalisés</t>
  </si>
  <si>
    <t>Nombre de ces infirmiers toujours présents</t>
  </si>
  <si>
    <t>Taux de Fidélisation</t>
  </si>
  <si>
    <t>Nombre de réussites aux concours d'agents en promotion professionnelle</t>
  </si>
  <si>
    <t>PROMOTION PROFESSIONNELLE &amp; GESTION DES CARRIERES</t>
  </si>
  <si>
    <t>Nombre de TITULARISATIONS</t>
  </si>
  <si>
    <t>Composition des JURYS</t>
  </si>
  <si>
    <t>Jury 1</t>
  </si>
  <si>
    <t>Jury 2</t>
  </si>
  <si>
    <t>Jury 3</t>
  </si>
  <si>
    <t>Jury 4</t>
  </si>
  <si>
    <t>Jury 5</t>
  </si>
  <si>
    <t>Avancements en Grade</t>
  </si>
  <si>
    <t>Nombre d'Avancements en grade dans l'année</t>
  </si>
  <si>
    <t>Répartition des effectifs dans les emplois et corps d'encadrement supérieur et de direction</t>
  </si>
  <si>
    <t>Part des femmes dans les emplois et corps d'encadrement supérieur et de direction</t>
  </si>
  <si>
    <t>Part des femmes dans la Catégorie hiérarchique A+</t>
  </si>
  <si>
    <t>REMUNERATIONS</t>
  </si>
  <si>
    <t>Part des Femmes dans les 10 plus hautes rémunérations de l'établissement</t>
  </si>
  <si>
    <t>Pourcentage de femmes dans les 10 plus hautes rémunérations</t>
  </si>
  <si>
    <t>Formations/Sensibilisation à l'Egalité Professionnelle</t>
  </si>
  <si>
    <t>Administrative (Nb de stagiaires appartenant à cette filière)</t>
  </si>
  <si>
    <t>Soignante (Nb de stagiaires appartenant à cette filière)</t>
  </si>
  <si>
    <t>Socio-Educative (Nb de stagiaires appartenant à cette filière)</t>
  </si>
  <si>
    <t>Médico-Technique (Nb de stagiaires appartenant à cette filière)</t>
  </si>
  <si>
    <t>Technique-Ouvrière (Nb de stagiaires appartenant à cette filière)</t>
  </si>
  <si>
    <t>Formations Lutte contre les violences sexuelles et sexistes</t>
  </si>
  <si>
    <t>Représentants du Personnel ayant suivi la formation</t>
  </si>
  <si>
    <t>Autre personnel ayant suivi cette formation</t>
  </si>
  <si>
    <t>ECARTS</t>
  </si>
  <si>
    <t>Taux d'Absentéisme</t>
  </si>
  <si>
    <t xml:space="preserve">PM </t>
  </si>
  <si>
    <t xml:space="preserve">Absentéisme par motif </t>
  </si>
  <si>
    <t>Maladie</t>
  </si>
  <si>
    <t>CLM / CLD</t>
  </si>
  <si>
    <t>Accident du Travail avec arrêt</t>
  </si>
  <si>
    <t>Maternité / Paternité</t>
  </si>
  <si>
    <t>Taux d'Absentéisme
ou 
Nombre de jours d'Absence</t>
  </si>
  <si>
    <t>Nombre de Maladies Professionnelles (et maladies reconnues imputables au service)</t>
  </si>
  <si>
    <t>Nombre d'Accidents de travail du PNM</t>
  </si>
  <si>
    <t>Nombre d'agents ayant changé d'affectation pour raisons de santé</t>
  </si>
  <si>
    <t>CF INDIC 21-2</t>
  </si>
  <si>
    <t>Nombre d'agents exerçant en TELETRAVAIL</t>
  </si>
  <si>
    <t>CONDITIONS DE TRAVAIL  - Gestion de la Parentalité et Articulation Vie Pro / Vie Perso</t>
  </si>
  <si>
    <t>Nombre de Signalements recueillis</t>
  </si>
  <si>
    <t>Nombre total de signalements recueillis sur l'établissement</t>
  </si>
  <si>
    <t>Nombre de Congés Parentaux par genre</t>
  </si>
  <si>
    <t>Nombre de jours Enfant Malade</t>
  </si>
  <si>
    <t>Cat A (Nb de stagiaires appartenant à cette filière)</t>
  </si>
  <si>
    <t>Cat B (Nb de stagiaires appartenant à cette filière)</t>
  </si>
  <si>
    <t>Cat C (Nb de stagiaires appartenant à cette filière)</t>
  </si>
  <si>
    <t>Dirigeants et Encadrants ayant suivi la formation</t>
  </si>
  <si>
    <t>Nombre de Qualifications ou Certifications validées</t>
  </si>
  <si>
    <t>Gestion des PROMOTIONS PROFESSIONNELLES</t>
  </si>
  <si>
    <t>PREVENTION ET TRAITEMENT DES ACTES DE VIOLENCE &amp; DE HARCELEMENT</t>
  </si>
  <si>
    <t>Les SORTIES de Personnel au sein du PNM</t>
  </si>
  <si>
    <t xml:space="preserve">Effectifs Physiques
TEMPS PLEIN </t>
  </si>
  <si>
    <t>Effectifs Physiques
TEMPS PARTIEL</t>
  </si>
  <si>
    <t xml:space="preserve">Effectifs Physiques
TEMPS PARTIEL </t>
  </si>
  <si>
    <t>Nombre total de stagiaires ayant suivi une Formation à l'Egalité Professionnelle</t>
  </si>
  <si>
    <t>Nombre d'entrées en Formation d'agents non Soignants</t>
  </si>
  <si>
    <t>RECRUTEMENT et FLUX de PERSONNELS sur les METIERS EN TENSION</t>
  </si>
  <si>
    <t>Nombre de recrutements de xxxxxxx (par exemple de masseurs kinésithérapeutes) réalisés</t>
  </si>
  <si>
    <t>Nombre de ces personnels toujours présents</t>
  </si>
  <si>
    <t>Administrative (Nb de promotions refusées dans cette filière)</t>
  </si>
  <si>
    <t>Cat A (Nb de promotions refusées dans cette catégorie)</t>
  </si>
  <si>
    <t>Effectifs physiques composant les jurys de l'année</t>
  </si>
  <si>
    <t>Présidence Jury 1</t>
  </si>
  <si>
    <t>Présidence Jury 2</t>
  </si>
  <si>
    <t>Présidence Jury 3</t>
  </si>
  <si>
    <t>Présidence Jury 4</t>
  </si>
  <si>
    <t>Présidence Jury 5</t>
  </si>
  <si>
    <t>Attention si vous rentrez les Taux il faut rentrer la donnée dans les cases pourcentage (colonnes G et H)</t>
  </si>
  <si>
    <t>Effectif physique</t>
  </si>
  <si>
    <t>TH Titulaires-stagiaires</t>
  </si>
  <si>
    <t>TH CDI</t>
  </si>
  <si>
    <t>TH CDD</t>
  </si>
  <si>
    <t>TH Cat A</t>
  </si>
  <si>
    <t>TH Cat B</t>
  </si>
  <si>
    <t>TH Cat C</t>
  </si>
  <si>
    <t>TH Administrative</t>
  </si>
  <si>
    <t>TH Soignante</t>
  </si>
  <si>
    <t>TH Socio-Educative</t>
  </si>
  <si>
    <t>TH Médico-Technique</t>
  </si>
  <si>
    <t>TH Technique-Ouvrière</t>
  </si>
  <si>
    <t>Effectifs physiques
sur l'année</t>
  </si>
  <si>
    <t>Nombre de jours de formation suivis dans l'année
par rapport aux Effectifs Physiques</t>
  </si>
  <si>
    <t>Nombre de stagiaires
Effectifs physiques</t>
  </si>
  <si>
    <t>Nombre total de PROMOTION REFUSEES dans l'année</t>
  </si>
  <si>
    <t>Proportion de FEMMES "CADRES DE SANTE paramédicaux infirmiers" au regard du nombre de femmes au sein de toute la population infirmière</t>
  </si>
  <si>
    <t>Proportion de FEMMES "CADRES SUPERIEURS DE SANTE paramédicaux infirmiers" au regard du nombre de femmes au sein de toute la population infirmière</t>
  </si>
  <si>
    <t>Proportion d'HOMMES "CADRES DE SANTE paramédicaux infirmiers" au regard du nombre d'hommes au sein de toute la population infirmière</t>
  </si>
  <si>
    <t>Proportion d'HOMMES "CADRES SUPERIEURS DE SANTE paramédicaux infirmiers" au regard du nombre d'hommes au sein de toute la population infirmière</t>
  </si>
  <si>
    <t>Proportion de FEMMES "cheffes de pôle praticiennes hospitalières" au regard de la population féminine des praticiennes hospitalières temps plein</t>
  </si>
  <si>
    <t>Proportion d'HOMMES "chefs de pôle praticiens hospitaliers" au regard de la population masculine des praticiens hospitaliers temps plein</t>
  </si>
  <si>
    <t>Formations Hors Filière Soignante</t>
  </si>
  <si>
    <t>Gestion de la Parentalité - Jours de carence en cas de Grossesse</t>
  </si>
  <si>
    <t>Gestion des Carrières - Impact des actions managériales des encadrants</t>
  </si>
  <si>
    <t>Egalité d'Accès à l'Avancement en Grade - Critères d'Avancement</t>
  </si>
  <si>
    <t>Identifiez un indicateur permettant de mesurer ou d'assurer l'égalité d'accès à l'avancement</t>
  </si>
  <si>
    <t>Avez-vous identifié des critères objectifs d'avancement ?</t>
  </si>
  <si>
    <t>Les cadres sont-ils évalués sur leurs actions en matière d'Egalité Femmes / Hommes ?</t>
  </si>
  <si>
    <t>Nombre de déclarations de grossesse dans l'année</t>
  </si>
  <si>
    <t>Nombre de jours d'arrêt maladie des futures mamans dans l'année</t>
  </si>
  <si>
    <t>Nombre de jours de carence décomptés pour les futures mamans dans l'année</t>
  </si>
  <si>
    <t>CF INDIC 19 et 20</t>
  </si>
  <si>
    <t>CF INDIC 21-8 et 21-9</t>
  </si>
  <si>
    <t>I Caractéristiques et Mixité des Effectifs</t>
  </si>
  <si>
    <t>Répartition des ETPR du PNM et du PM par STATUT</t>
  </si>
  <si>
    <t>Répartition des Effectifs ETUDIANTS au sein du PM</t>
  </si>
  <si>
    <t>Gestion des Ages</t>
  </si>
  <si>
    <t>III Analyse de l'effectif du Personnel Non Médical selon le temps de travail, par genre</t>
  </si>
  <si>
    <t>IV Analyse des Recrutements et Flux de personnels par genre</t>
  </si>
  <si>
    <t>Répartition des Entrées et Sorties au sein du Personnel Médical, par motif et par genre</t>
  </si>
  <si>
    <t>Proportion de Femmes et d'Hommes dans les SORTANTS du PM</t>
  </si>
  <si>
    <t>Proportion de Femmes et d'Hommes dans les NOUVEAUX ENTRANTS AU SEIN du PNM</t>
  </si>
  <si>
    <t>Proportion de Femmes et d'Hommes dans les SORTANTS du PNM</t>
  </si>
  <si>
    <t>Répartition des Entrées et Sorties au sein du Personnel Non Médical, par motif et par genre</t>
  </si>
  <si>
    <t>Attractivité et Fidélisation du Personnel Infirmier</t>
  </si>
  <si>
    <t>Nombre de ces Infirmiers toujours présents</t>
  </si>
  <si>
    <t>Répartition par genre des Recrutements Infirmiers réalisés</t>
  </si>
  <si>
    <t>Taux de Fidélisation du personnel Infirmier</t>
  </si>
  <si>
    <t>V Attractivité et Fidélisation du Personnel</t>
  </si>
  <si>
    <t>VI Analyse des Formations et des Etudes Promotionnelles par genre</t>
  </si>
  <si>
    <t>VII Analyse des Promotions Professionnelles et Gestion des Carrière par genre</t>
  </si>
  <si>
    <t>Répartition du total des jours de formation par genre</t>
  </si>
  <si>
    <t>Répartition des formations/sensibilisations Egalité Pro par genre</t>
  </si>
  <si>
    <t>Répartition des Formations/Sensibilisations à la Lutte contre les violences sexuelles et sexistes</t>
  </si>
  <si>
    <t>Répartition des Formations/Sensibilisations à l'Egalité Professionnelle</t>
  </si>
  <si>
    <t>Gestion des Promotions et Avancements en grade</t>
  </si>
  <si>
    <t>Durée moyenne entre deux promotions, par genre, tous grades confondus, sur les 3 derniers exercices (en nb de mois ou d'années)</t>
  </si>
  <si>
    <t>Personnel de la DRH et/ou Référents Egalité Diversité</t>
  </si>
  <si>
    <t>Nombre de réussites au concours des agents en Etudes Promotionnelles</t>
  </si>
  <si>
    <t>Nombre d'agents promouvables</t>
  </si>
  <si>
    <t>Part des agents promus parmi les agents promouvables</t>
  </si>
  <si>
    <t>Nombre d'agents promus parmi les agents promouvables</t>
  </si>
  <si>
    <t>Nombre d'Entrées en Formation</t>
  </si>
  <si>
    <t>Nombre total de promotions refusées dans l'année</t>
  </si>
  <si>
    <t>Nombre de Titularisations au sein du PNM, par Filière et Catégorie</t>
  </si>
  <si>
    <t>Gestion des Promotions Professionnelles au sein du Personnel Non Médical</t>
  </si>
  <si>
    <t>COMPOSITION DES JURYS de concours et instances de sélection pour le Recrutement, l'Avancement ou la Promotion interne</t>
  </si>
  <si>
    <t xml:space="preserve">Analyse des AVANCEMENTS EN GRADE </t>
  </si>
  <si>
    <t>Nombre d'Avancements en grade par genre dans l'année</t>
  </si>
  <si>
    <t>Dont Nombre d'agents étant ou ayant été en congé parental ou en disponibilité dans les mois ou années précédents</t>
  </si>
  <si>
    <t>Part de ces Agents ayant bénéficié d'un Avancement tout en étant en congé ou disponibilité parentale - ou ayant récemment bénéficié de ce type de mesure</t>
  </si>
  <si>
    <t>Analyse des effectifs dans les EMPLOIS ET CORPS D'ENCADREMENT SUPERIEUR ET de DIRECTION</t>
  </si>
  <si>
    <t>Rémunérations nettes mensuelles moyennes, primes et indemnités comprises</t>
  </si>
  <si>
    <t>En ETPR</t>
  </si>
  <si>
    <t>Rémunérations moyennes, primes et indemnités comprises, du PNM par statut et catégorie</t>
  </si>
  <si>
    <t>REMUNERATION MENSUELLE MOYENNE NETTE primes et indemnités comprises</t>
  </si>
  <si>
    <t>ECART entre les rémunérations mensuelles moyennes des hommes et des femmes (par rapport à la rémunération des hommes)</t>
  </si>
  <si>
    <t>Rémunération mensuelle moyenne nette, primes et indemnités comprises</t>
  </si>
  <si>
    <t>Cat A+</t>
  </si>
  <si>
    <t>Rémunérations moyennes primes et indemnités comprises</t>
  </si>
  <si>
    <t>VIII Analyse de la rémunération par genre</t>
  </si>
  <si>
    <t>Absentéisme par Motif</t>
  </si>
  <si>
    <t>Absentéisme et Parentalité</t>
  </si>
  <si>
    <t>Application des jours de carence après déclaration de grossesse ? Voir Onglet "Pour Aller Plus Loin"</t>
  </si>
  <si>
    <t>Maladies Professionnelles (et maladies reconnues imputables au service)</t>
  </si>
  <si>
    <t>Accidents de Travail</t>
  </si>
  <si>
    <t>Agents ayant changé d'affectation pour raisons de santé</t>
  </si>
  <si>
    <t>X Analyse de l'organisation du travail et Equilibre vie privée/vie professionnelle par genre</t>
  </si>
  <si>
    <t>Pratique du Télétravail</t>
  </si>
  <si>
    <t>XI Prévention et Traitement des actes de Violence et de Harcèlement</t>
  </si>
  <si>
    <t>Nombre total de signalements recueillis dans l'établissement</t>
  </si>
  <si>
    <t>Signalements pour actes de Violence ou de Harcèlement</t>
  </si>
  <si>
    <t>XII PLAN D'ACTION EGALITE PROFESSIONNELLE</t>
  </si>
  <si>
    <t>Remplissez cette partie en vous appuyant sur l'exemple de Plan d'Action dans l'onglet dédié</t>
  </si>
  <si>
    <t>ACTIONS MISES EN ŒUVRE POUR LUTTER CONTRE LES ACTES DE VIOLENCE ET DE HARCELEMENT</t>
  </si>
  <si>
    <t>AXE 1 - Prévention et Traitement des Ecarts de Rémunération</t>
  </si>
  <si>
    <t>Mesures - Actions :</t>
  </si>
  <si>
    <t>Objectifs à Atteindre :</t>
  </si>
  <si>
    <t>Indicateurs de Suivi et d'Evaluation :</t>
  </si>
  <si>
    <t>Moyens mis à disposition :</t>
  </si>
  <si>
    <t>Calendrier de mise en œuvre :</t>
  </si>
  <si>
    <t>AXE 4 - Lutte contre les violences sexuelles et sexistes</t>
  </si>
  <si>
    <t>AXE 3 - Articulation vie professionnelle / vie personnelle</t>
  </si>
  <si>
    <t>AXE 2 - Mixité des métiers, parcours professionnels et déroulement de carrière</t>
  </si>
  <si>
    <t>Focus Indices de Rémunération infirmières / infirmiers</t>
  </si>
  <si>
    <t>PLAN D'ACTION PLURIANNUEL EGALITE PROFESSIONNELLE</t>
  </si>
  <si>
    <t>AXE PLAN D'ACTION</t>
  </si>
  <si>
    <t>INTITULE ACTION</t>
  </si>
  <si>
    <t>DESCRIPTIF DE L'ACTION</t>
  </si>
  <si>
    <t>OBJECTIFS DE L'ACTION</t>
  </si>
  <si>
    <t>PILOTE DE L'ACTION</t>
  </si>
  <si>
    <t>ACTEURS IMPLIQUES</t>
  </si>
  <si>
    <t>ETAPES ou PHASES EVENTUELLES DE DEPLOIEMENT</t>
  </si>
  <si>
    <t>MODALITES ou OUTILS utilisés / déployés</t>
  </si>
  <si>
    <t>ECHEANCES</t>
  </si>
  <si>
    <t>INDICATEURS de réussite ou d'atteinte des objectifs</t>
  </si>
  <si>
    <t xml:space="preserve">Axe 5 : Garantir une meilleure articulation entre vie professionnelle et vie personnelle </t>
  </si>
  <si>
    <t>LOGO ETALISSEMENT</t>
  </si>
  <si>
    <t>PLAN D'ACTION PLURIANNUEL EGALITE PROFESSIONNELLE
2021-2024</t>
  </si>
  <si>
    <t>2021 - 2024</t>
  </si>
  <si>
    <t>Axe 1 : Prévention et Traitement des Ecarts de Rémunération</t>
  </si>
  <si>
    <t>Télécharger l'outil Excel d'étude des rémunérations de la DGAFP :</t>
  </si>
  <si>
    <t>https://www.fonction-publique.gouv.fr/indicateurs-de-letat-de-la-situation-comparee-des-femmes-et-des-hommes</t>
  </si>
  <si>
    <t>MOYENS ALLOUES à l'Action (dont financiers)</t>
  </si>
  <si>
    <t>Axe 2 : Mixité des Métiers, Parcours Pro et Déroulement de carrière</t>
  </si>
  <si>
    <t>Axe 3 : Articulation Vie Pro / Vie Perso</t>
  </si>
  <si>
    <t>Axe 4 : Lutte contre les violences sexuelles et sexistes</t>
  </si>
  <si>
    <r>
      <t xml:space="preserve">Cet outil est basé sur un fichier Excel, il reprend le traitement d'une partie des données sociales nécessaires à l'élaboration du Bilan Social (BS). 
Dans chaque onglet </t>
    </r>
    <r>
      <rPr>
        <b/>
        <sz val="12"/>
        <color theme="1"/>
        <rFont val="Arial"/>
        <family val="2"/>
      </rPr>
      <t>"Données à remplir"</t>
    </r>
    <r>
      <rPr>
        <sz val="12"/>
        <color theme="1"/>
        <rFont val="Arial"/>
        <family val="2"/>
      </rPr>
      <t>, vous trouverez en</t>
    </r>
    <r>
      <rPr>
        <b/>
        <sz val="12"/>
        <color theme="1"/>
        <rFont val="Arial"/>
        <family val="2"/>
      </rPr>
      <t xml:space="preserve"> colonne A</t>
    </r>
    <r>
      <rPr>
        <sz val="12"/>
        <color theme="1"/>
        <rFont val="Arial"/>
        <family val="2"/>
      </rPr>
      <t xml:space="preserve">, le numéro d'indicateur du BS auquel se référer.
</t>
    </r>
    <r>
      <rPr>
        <b/>
        <sz val="12"/>
        <color rgb="FFFF0000"/>
        <rFont val="Arial"/>
        <family val="2"/>
      </rPr>
      <t>Attention : Les cellules grisées ne sont pas à renseigner, ni à modifier.</t>
    </r>
    <r>
      <rPr>
        <sz val="12"/>
        <color theme="1"/>
        <rFont val="Arial"/>
        <family val="2"/>
      </rPr>
      <t xml:space="preserve">
L'outil génèrera ensuite votre Rapport de Situation Comparée (RSC) de manière automatique, dans l'onglet "AUTODIAGNOSTIC Egalité pro".
Le fichier et l'outil dans son ensemble ont été conçus</t>
    </r>
    <r>
      <rPr>
        <u/>
        <sz val="12"/>
        <color theme="1"/>
        <rFont val="Arial"/>
        <family val="2"/>
      </rPr>
      <t xml:space="preserve"> par et pour</t>
    </r>
    <r>
      <rPr>
        <sz val="12"/>
        <color theme="1"/>
        <rFont val="Arial"/>
        <family val="2"/>
      </rPr>
      <t xml:space="preserve"> les établisssements adhérents de l'ANFH . Quel que soit le type de votre établissement ou sa taille, cet outil facilitera l'élaboration de votre RSC.  
Il faut donc l'utiliser comme tel : le plus simplement possible en fonction des outils que vous avez et des données que vous pouvez traiter facilement. 
Pour le bon fonctionnement de cet outil, différentes étapes sont à respecter, vous les retrouverez ci-dessous.</t>
    </r>
  </si>
  <si>
    <r>
      <t xml:space="preserve">Renseignez les données demandées dans les cellules blanches (colonne F, H, total, %F, %H et % total). Vous pouvez pour cela vous aider des données récoltées pour le BS, à l'aide des indicateurs identifiés.
</t>
    </r>
    <r>
      <rPr>
        <sz val="10"/>
        <color rgb="FFFF0000"/>
        <rFont val="Arial"/>
        <family val="2"/>
      </rPr>
      <t>NB</t>
    </r>
    <r>
      <rPr>
        <sz val="10"/>
        <color theme="1"/>
        <rFont val="Arial"/>
        <family val="2"/>
      </rPr>
      <t xml:space="preserve"> : les contrats aidés et tous contrats (vacataires par ex) autres que les CDD et CDI </t>
    </r>
    <r>
      <rPr>
        <u/>
        <sz val="10"/>
        <color theme="1"/>
        <rFont val="Arial"/>
        <family val="2"/>
      </rPr>
      <t>ne sont pas à prendre en compte dans les données</t>
    </r>
    <r>
      <rPr>
        <b/>
        <sz val="11"/>
        <color rgb="FFFF0000"/>
        <rFont val="Calibri"/>
        <family val="2"/>
        <scheme val="minor"/>
      </rPr>
      <t/>
    </r>
  </si>
  <si>
    <r>
      <t xml:space="preserve">Vous pouvez ne traiter que la population du Personnel Non Médical (soit parce que vous n'avez pas de PM, soit parce que vous n'avez pas les données).
Dans ce cas, il faudra : 
1- Supprimer les graphiques qui font mention du PM, 
2-Modifier les titres des rubriques DANS LES CELLULES TITRE (surlignées en orange dans le document) PAS DANS LE SOMMAIRE, 
3- Eventuellement modifier votre </t>
    </r>
    <r>
      <rPr>
        <u/>
        <sz val="10"/>
        <color theme="1"/>
        <rFont val="Arial"/>
        <family val="2"/>
      </rPr>
      <t>mise en page</t>
    </r>
    <r>
      <rPr>
        <sz val="10"/>
        <color theme="1"/>
        <rFont val="Arial"/>
        <family val="2"/>
      </rPr>
      <t xml:space="preserve"> en déplaçant les sauts de page.</t>
    </r>
  </si>
  <si>
    <r>
      <t>Pour les ETPR :</t>
    </r>
    <r>
      <rPr>
        <sz val="10"/>
        <rFont val="Arial"/>
        <family val="2"/>
      </rPr>
      <t xml:space="preserve"> vous pouvez choisir de traiter les ETPR à la date du 31/12/N, ou les ETPR moyens de l'année N. Soyez juste vigilant-e-s à notifier cela dans les intitulés des cellules titres (idem ci-dessus) : Répartition des ETPR moyens de l'année N, ou Répartition des ETPR au 31/12/N ;  et sur la page de garde : Rapport de Situation Comparée sur les données sociales de l'année N ou sur les données sociales au 31/12/N.</t>
    </r>
    <r>
      <rPr>
        <sz val="10"/>
        <color rgb="FFFF0000"/>
        <rFont val="Arial"/>
        <family val="2"/>
      </rPr>
      <t xml:space="preserve">
</t>
    </r>
    <r>
      <rPr>
        <u/>
        <sz val="10"/>
        <color rgb="FFFF0000"/>
        <rFont val="Arial"/>
        <family val="2"/>
      </rPr>
      <t>Attention</t>
    </r>
    <r>
      <rPr>
        <sz val="10"/>
        <color rgb="FFFF0000"/>
        <rFont val="Arial"/>
        <family val="2"/>
      </rPr>
      <t xml:space="preserve"> : l'échelle de la pyramide des âges est de 250 agents (par tranche d'âges). Si cela ne correspond pas à vos effectifs, vous devez la modifier pour l'adapter </t>
    </r>
    <r>
      <rPr>
        <sz val="10"/>
        <rFont val="Arial"/>
        <family val="2"/>
      </rPr>
      <t>: clic droit sur le graphique de la pyramide (page 8) - Axe (horizontal) principal - échelle. Attention de bien conserver le signe "-" en minimum sinon le graphique ne sera plus une pyramide ! Exemple : si vous avez 280 collaboratrices sur l'une de vos tranches d'âge modifiez l'échelle en "- 300" en minimum et "300" en maximum.</t>
    </r>
  </si>
  <si>
    <r>
      <rPr>
        <sz val="10"/>
        <color rgb="FFFF0000"/>
        <rFont val="Arial"/>
        <family val="2"/>
      </rPr>
      <t>Pour les Rémunérations</t>
    </r>
    <r>
      <rPr>
        <sz val="10"/>
        <color theme="1"/>
        <rFont val="Arial"/>
        <family val="2"/>
      </rPr>
      <t xml:space="preserve"> : la difficulté est de les traiter en Equivalent Temps Plein Rémunéré, c'est à dire de calculer les rémunérations des CDD, CDI et Temps partiel sur la base d'une quotité de rémunération à 100. Sinon on compare des données qui ne sont pas comparables. Or c'est particulièrement compliqué compte tenu des nombreux changements de quotité de temps de travail de certains agents. C'est également complexifié par le calcul des primes au prorata qui est souvent difficile à réaliser...Mais il est très important que vous puissiez utiliser les mêmes modes de calcul d'une année sur l'autre faute de quoi vous ne pourrez pas comparer les évolutions. 
</t>
    </r>
    <r>
      <rPr>
        <sz val="10"/>
        <color rgb="FFFF0000"/>
        <rFont val="Arial"/>
        <family val="2"/>
      </rPr>
      <t>Si vous ne parvenez pas à calculer ces équivalences (cad les rémunérations au prorata du temps de travail) de façon fiable, pérenne sans y consacrer trop de temps,</t>
    </r>
    <r>
      <rPr>
        <sz val="10"/>
        <rFont val="Arial"/>
        <family val="2"/>
      </rPr>
      <t xml:space="preserve"> il faut "changer votre fusil d'épaule"</t>
    </r>
    <r>
      <rPr>
        <sz val="10"/>
        <color theme="1"/>
        <rFont val="Arial"/>
        <family val="2"/>
      </rPr>
      <t xml:space="preserve"> : </t>
    </r>
    <r>
      <rPr>
        <sz val="10"/>
        <color rgb="FFFF0000"/>
        <rFont val="Arial"/>
        <family val="2"/>
      </rPr>
      <t>ne prenez en compte que les rémunérations des agents à temps plein</t>
    </r>
    <r>
      <rPr>
        <sz val="10"/>
        <color theme="1"/>
        <rFont val="Arial"/>
        <family val="2"/>
      </rPr>
      <t xml:space="preserve">. Si vous n'y parvenez pas, conservez les données notifiées dans votre BS pour, au moins, rester cohérent entre les différents rapports. Si vous choississez cette option (ne traiter que les rémunérations des temps pleins), </t>
    </r>
    <r>
      <rPr>
        <u/>
        <sz val="10"/>
        <color theme="1"/>
        <rFont val="Arial"/>
        <family val="2"/>
      </rPr>
      <t>il vous faudra alors modifier la source des graphiques concernés pour qu'ils n'affichent que les données traitées.</t>
    </r>
  </si>
  <si>
    <r>
      <t xml:space="preserve">Contrôles de cohérence : 
</t>
    </r>
    <r>
      <rPr>
        <sz val="10"/>
        <color theme="1"/>
        <rFont val="Arial"/>
        <family val="2"/>
      </rPr>
      <t>Le fichier comporte certaines cellules vous permettant de vérifier la cohérence des chiffres que vous rentrez dans le tableau, notamment au niveaux des totaux.
Cela vous permettra de retravailler vos données si besoin est (= si mention "FAUX" dans la cellule de contrôle rosée).</t>
    </r>
  </si>
  <si>
    <r>
      <rPr>
        <sz val="10"/>
        <color rgb="FFFF0000"/>
        <rFont val="Arial"/>
        <family val="2"/>
      </rPr>
      <t>Attention :</t>
    </r>
    <r>
      <rPr>
        <sz val="10"/>
        <color theme="1"/>
        <rFont val="Arial"/>
        <family val="2"/>
      </rPr>
      <t xml:space="preserve"> vos totaux peuvent quelquefois différer sur les ETPR. </t>
    </r>
    <r>
      <rPr>
        <u/>
        <sz val="10"/>
        <color theme="1"/>
        <rFont val="Arial"/>
        <family val="2"/>
      </rPr>
      <t>Si l'écart est inférieur à 1 ETPR</t>
    </r>
    <r>
      <rPr>
        <sz val="10"/>
        <color theme="1"/>
        <rFont val="Arial"/>
        <family val="2"/>
      </rPr>
      <t xml:space="preserve"> vous pouvez considérer qu'il n'est pas significatif et continuer de traiter vos données en l'état.
</t>
    </r>
    <r>
      <rPr>
        <sz val="10"/>
        <color rgb="FFFF0000"/>
        <rFont val="Arial"/>
        <family val="2"/>
      </rPr>
      <t>NB :</t>
    </r>
    <r>
      <rPr>
        <sz val="10"/>
        <color theme="1"/>
        <rFont val="Arial"/>
        <family val="2"/>
      </rPr>
      <t xml:space="preserve"> en cas d'écart, même minime, les cellules de contrôle de cohérence afficheront le résultat "FAUX".</t>
    </r>
  </si>
  <si>
    <r>
      <t xml:space="preserve">a) Inscrivez le nom de votre établissement en remplaçant </t>
    </r>
    <r>
      <rPr>
        <b/>
        <sz val="10"/>
        <color theme="9" tint="-0.249977111117893"/>
        <rFont val="Arial"/>
        <family val="2"/>
      </rPr>
      <t>«nom établissement »</t>
    </r>
    <r>
      <rPr>
        <sz val="10"/>
        <color theme="1"/>
        <rFont val="Arial"/>
        <family val="2"/>
      </rPr>
      <t>, page 1
b) Insérez votre</t>
    </r>
    <r>
      <rPr>
        <b/>
        <sz val="10"/>
        <color theme="1"/>
        <rFont val="Arial"/>
        <family val="2"/>
      </rPr>
      <t xml:space="preserve"> </t>
    </r>
    <r>
      <rPr>
        <b/>
        <sz val="10"/>
        <color theme="9" tint="-0.249977111117893"/>
        <rFont val="Arial"/>
        <family val="2"/>
      </rPr>
      <t>logo</t>
    </r>
    <r>
      <rPr>
        <sz val="10"/>
        <color theme="1"/>
        <rFont val="Arial"/>
        <family val="2"/>
      </rPr>
      <t xml:space="preserve"> en (format jpeg ou pdf) en haut à gauche de la page 1</t>
    </r>
  </si>
  <si>
    <r>
      <t xml:space="preserve">Renseigner la </t>
    </r>
    <r>
      <rPr>
        <b/>
        <sz val="10"/>
        <color theme="9" tint="-0.249977111117893"/>
        <rFont val="Arial"/>
        <family val="2"/>
      </rPr>
      <t>« fiche identité de l’établissement »</t>
    </r>
    <r>
      <rPr>
        <sz val="10"/>
        <color theme="1"/>
        <rFont val="Arial"/>
        <family val="2"/>
      </rPr>
      <t>, page 3.</t>
    </r>
  </si>
  <si>
    <r>
      <t xml:space="preserve">Imprimer : Fichier- imprimer
</t>
    </r>
    <r>
      <rPr>
        <b/>
        <sz val="10"/>
        <color rgb="FFFF0000"/>
        <rFont val="Arial"/>
        <family val="2"/>
      </rPr>
      <t>Conseil</t>
    </r>
    <r>
      <rPr>
        <sz val="10"/>
        <color theme="1"/>
        <rFont val="Arial"/>
        <family val="2"/>
      </rPr>
      <t xml:space="preserve"> : visualisez votre Autodiagnostic avant impression à l'aide de la fonction Aperçu de façon à vérifier sa mise en page. Vous pouvez également l'enregistrer en version PDF une fois le document validé dans sa version définitive, ce qui vous permettra de ne communiquer que le document final.</t>
    </r>
  </si>
  <si>
    <t>Rapport de situation comparée</t>
  </si>
  <si>
    <t>Nom établissement</t>
  </si>
  <si>
    <t>INSEREZ VOTRE
 LOGO ICI</t>
  </si>
  <si>
    <t>Exercice N</t>
  </si>
  <si>
    <r>
      <t xml:space="preserve">Focus sur les effectifs des infirmier-e-s et praticien-ne-s hospitalier-e-s </t>
    </r>
    <r>
      <rPr>
        <b/>
        <sz val="12"/>
        <color theme="9" tint="-0.249977111117893"/>
        <rFont val="Arial"/>
        <family val="2"/>
      </rPr>
      <t>(en effectifs physiques)</t>
    </r>
  </si>
  <si>
    <r>
      <t xml:space="preserve">Répartition par genre des Recrutements </t>
    </r>
    <r>
      <rPr>
        <b/>
        <sz val="12"/>
        <color rgb="FFFF0000"/>
        <rFont val="Arial"/>
        <family val="2"/>
      </rPr>
      <t>Métier en tension</t>
    </r>
    <r>
      <rPr>
        <b/>
        <sz val="12"/>
        <color theme="1"/>
        <rFont val="Arial"/>
        <family val="2"/>
      </rPr>
      <t xml:space="preserve"> réalisés</t>
    </r>
  </si>
  <si>
    <r>
      <t xml:space="preserve">Taux de Fidélisation du personnel </t>
    </r>
    <r>
      <rPr>
        <b/>
        <sz val="12"/>
        <color rgb="FFFF0000"/>
        <rFont val="Arial"/>
        <family val="2"/>
      </rPr>
      <t>Métier en Tension</t>
    </r>
  </si>
  <si>
    <r>
      <rPr>
        <b/>
        <u/>
        <sz val="12"/>
        <color theme="1"/>
        <rFont val="Arial"/>
        <family val="2"/>
      </rPr>
      <t>Part des primes et indemnités</t>
    </r>
    <r>
      <rPr>
        <b/>
        <sz val="12"/>
        <color theme="1"/>
        <rFont val="Arial"/>
        <family val="2"/>
      </rPr>
      <t xml:space="preserve"> dans la rémunération globale du </t>
    </r>
    <r>
      <rPr>
        <b/>
        <u/>
        <sz val="12"/>
        <color theme="1"/>
        <rFont val="Arial"/>
        <family val="2"/>
      </rPr>
      <t>PNM</t>
    </r>
  </si>
  <si>
    <r>
      <rPr>
        <b/>
        <u/>
        <sz val="12"/>
        <color theme="1"/>
        <rFont val="Arial"/>
        <family val="2"/>
      </rPr>
      <t>Part des primes et indemnités</t>
    </r>
    <r>
      <rPr>
        <b/>
        <sz val="12"/>
        <color theme="1"/>
        <rFont val="Arial"/>
        <family val="2"/>
      </rPr>
      <t xml:space="preserve"> dans la rémunération globale du </t>
    </r>
    <r>
      <rPr>
        <b/>
        <u/>
        <sz val="12"/>
        <color theme="1"/>
        <rFont val="Arial"/>
        <family val="2"/>
      </rPr>
      <t>PM</t>
    </r>
  </si>
  <si>
    <r>
      <t xml:space="preserve">Attractivité et Fidélisation du personnel </t>
    </r>
    <r>
      <rPr>
        <b/>
        <i/>
        <sz val="12"/>
        <color rgb="FFFF0000"/>
        <rFont val="Arial"/>
        <family val="2"/>
      </rPr>
      <t>xxxxxxx</t>
    </r>
  </si>
  <si>
    <r>
      <t xml:space="preserve">ETPR </t>
    </r>
    <r>
      <rPr>
        <i/>
        <sz val="12"/>
        <rFont val="Arial"/>
        <family val="2"/>
      </rPr>
      <t>du PNM et du PM</t>
    </r>
    <r>
      <rPr>
        <b/>
        <i/>
        <sz val="12"/>
        <rFont val="Arial"/>
        <family val="2"/>
      </rPr>
      <t xml:space="preserve"> PAR STATUT</t>
    </r>
  </si>
  <si>
    <r>
      <t xml:space="preserve">ETPR </t>
    </r>
    <r>
      <rPr>
        <i/>
        <sz val="12"/>
        <rFont val="Arial"/>
        <family val="2"/>
      </rPr>
      <t>du PNM</t>
    </r>
    <r>
      <rPr>
        <b/>
        <i/>
        <sz val="12"/>
        <rFont val="Arial"/>
        <family val="2"/>
      </rPr>
      <t xml:space="preserve"> PAR CATEGORIE &amp; FILIERE</t>
    </r>
  </si>
  <si>
    <r>
      <rPr>
        <i/>
        <sz val="12"/>
        <rFont val="Arial"/>
        <family val="2"/>
      </rPr>
      <t xml:space="preserve">Répartition des Effectifs des </t>
    </r>
    <r>
      <rPr>
        <b/>
        <i/>
        <sz val="12"/>
        <rFont val="Arial"/>
        <family val="2"/>
      </rPr>
      <t>TRAVAILLEURS HANDICAPES</t>
    </r>
  </si>
  <si>
    <r>
      <rPr>
        <b/>
        <sz val="11"/>
        <color theme="1"/>
        <rFont val="Arial"/>
        <family val="2"/>
      </rPr>
      <t>NOMBRE</t>
    </r>
    <r>
      <rPr>
        <sz val="11"/>
        <color theme="1"/>
        <rFont val="Arial"/>
        <family val="2"/>
      </rPr>
      <t xml:space="preserve"> de TH au sein du PERSONNEL NON MEDICAL</t>
    </r>
  </si>
  <si>
    <r>
      <rPr>
        <b/>
        <sz val="11"/>
        <color theme="1"/>
        <rFont val="Arial"/>
        <family val="2"/>
      </rPr>
      <t>TAUX</t>
    </r>
    <r>
      <rPr>
        <sz val="11"/>
        <color theme="1"/>
        <rFont val="Arial"/>
        <family val="2"/>
      </rPr>
      <t xml:space="preserve"> de TH au sein du PERSONNEL NON MEDICAL</t>
    </r>
  </si>
  <si>
    <r>
      <t xml:space="preserve">Attractivité et Fidélisation du Personnel </t>
    </r>
    <r>
      <rPr>
        <b/>
        <u/>
        <sz val="12"/>
        <color theme="0"/>
        <rFont val="Arial"/>
        <family val="2"/>
      </rPr>
      <t>Métier en Tension</t>
    </r>
  </si>
  <si>
    <t>Répartition de l'effectif physique par genre :</t>
  </si>
  <si>
    <t>Répartition des ETPR par genre :</t>
  </si>
  <si>
    <r>
      <t xml:space="preserve">Répartition de l'effectif physique des Travailleurs Handicapés du </t>
    </r>
    <r>
      <rPr>
        <b/>
        <u/>
        <sz val="12"/>
        <color rgb="FF000000"/>
        <rFont val="Arial"/>
        <family val="2"/>
      </rPr>
      <t>PM</t>
    </r>
    <r>
      <rPr>
        <b/>
        <sz val="12"/>
        <color rgb="FF000000"/>
        <rFont val="Arial"/>
        <family val="2"/>
      </rPr>
      <t xml:space="preserve"> par genre :</t>
    </r>
  </si>
  <si>
    <r>
      <t xml:space="preserve">Répartition de l'effectif physique des Travailleurs Handicapés du </t>
    </r>
    <r>
      <rPr>
        <b/>
        <u/>
        <sz val="12"/>
        <color rgb="FF000000"/>
        <rFont val="Arial"/>
        <family val="2"/>
      </rPr>
      <t>PNM</t>
    </r>
    <r>
      <rPr>
        <b/>
        <sz val="12"/>
        <color rgb="FF000000"/>
        <rFont val="Arial"/>
        <family val="2"/>
      </rPr>
      <t xml:space="preserve"> par genre :</t>
    </r>
  </si>
  <si>
    <t>RDV sur www.anfh.fr pour en savoir plus sur "les clés de l'égalité".</t>
  </si>
  <si>
    <t>N.B. Par défaut le personnel de rééducation est comptabilisé dans la filière soin.</t>
  </si>
  <si>
    <t>Répartition des cadres supérieurs 
de santé paramédicaux infirmiers</t>
  </si>
  <si>
    <r>
      <t xml:space="preserve">Répartition des PH 
</t>
    </r>
    <r>
      <rPr>
        <b/>
        <u/>
        <sz val="11"/>
        <color theme="1"/>
        <rFont val="Arial"/>
        <family val="2"/>
      </rPr>
      <t>Chef-fe-s de pôle</t>
    </r>
    <r>
      <rPr>
        <b/>
        <sz val="11"/>
        <color theme="1"/>
        <rFont val="Arial"/>
        <family val="2"/>
      </rPr>
      <t xml:space="preserve">
(tous grades cumulés)</t>
    </r>
  </si>
  <si>
    <t>Proportion de Femmes 
et d'Hommes dans les NOUVEAUX ENTRANTS 
AU SEIN du PM</t>
  </si>
  <si>
    <t>Taux de femmes parmi 
les agent-e-s à temps partiel au sein du PNM</t>
  </si>
  <si>
    <t>Taux d'hommes parmi 
les agent-e-s à temps partiel au sein du PNM</t>
  </si>
  <si>
    <t>L'EGALITE FEMME - HOMME</t>
  </si>
  <si>
    <t>Taux de TH au sein du PNM :</t>
  </si>
  <si>
    <t>Nombre de ces personnels 
toujours présents</t>
  </si>
  <si>
    <t>IX Analyse des CONDITIONS DE TRAVAIL - Gestion de la Parentalité et Articulation Vie Pro / Vie Perso</t>
  </si>
  <si>
    <t>Diagnostic Egalité Professionnelle 
(effectif présent au 31/12/N-1)</t>
  </si>
  <si>
    <r>
      <t xml:space="preserve">Cette démarche est accompagnée par les délégations régionales PACA et L.R. de l’ANFH, et le cabinet Itaque IORGA Group, accompagnateur des professionnels de la FPH.
Elle s’établira en 3 étapes :
</t>
    </r>
    <r>
      <rPr>
        <b/>
        <sz val="11"/>
        <color rgb="FFE87E05"/>
        <rFont val="Arial"/>
        <family val="2"/>
      </rPr>
      <t xml:space="preserve">1. </t>
    </r>
    <r>
      <rPr>
        <sz val="11"/>
        <color theme="1"/>
        <rFont val="Arial"/>
        <family val="2"/>
      </rPr>
      <t xml:space="preserve">Un autodiagnostic quantitatif sur la base de vos données sociales : le Rapport de Situation Comparée (RSC), objet du présent outil financé par l’ANFH et co-construit avec les organisations syndicales.
</t>
    </r>
    <r>
      <rPr>
        <b/>
        <sz val="11"/>
        <color rgb="FFE87E05"/>
        <rFont val="Arial"/>
        <family val="2"/>
      </rPr>
      <t xml:space="preserve">2. </t>
    </r>
    <r>
      <rPr>
        <sz val="11"/>
        <color theme="1"/>
        <rFont val="Arial"/>
        <family val="2"/>
      </rPr>
      <t xml:space="preserve">Un diagnostic qualitatif puis la construction d’un plan d’actions qui, sur la base du RSC, permettront de promouvoir et d’améliorer l’égalité professionnelle entre les femmes et les hommes au sein de l’établissement. Votre délégation ANFH peut vous aider à bénéficier d’un accompagnement pour réaliser cette étape.
</t>
    </r>
    <r>
      <rPr>
        <b/>
        <sz val="11"/>
        <color rgb="FFE87E05"/>
        <rFont val="Arial"/>
        <family val="2"/>
      </rPr>
      <t xml:space="preserve">3. </t>
    </r>
    <r>
      <rPr>
        <sz val="11"/>
        <color theme="1"/>
        <rFont val="Arial"/>
        <family val="2"/>
      </rPr>
      <t>Un Kit de communication permettant la promotion de la démarche globale auprès de tous les agent-e-s de l’établissement pour faciliter le passage à l’action. Ce kit est fourni par les délégations ANFH PACA et LR.</t>
    </r>
  </si>
  <si>
    <t>Nombre de départs en congé parental par genre
Proportion de femmes et d'hommes parmi les bénéficiaires d'un congé parental</t>
  </si>
  <si>
    <t>Répartition des formations/sensibilisations Lutte contre les violences</t>
  </si>
  <si>
    <t>Nombre total de stagiaires ayant suivi une Formation Lutte contre les violences</t>
  </si>
  <si>
    <t>Karine NEGRE - Consultante RH
06 79 40 04 27
knegre@orga.com</t>
  </si>
  <si>
    <t xml:space="preserve">Appui à la demande 
Jenna Saychanh
j.saychanh@anfh.fr </t>
  </si>
  <si>
    <t>&lt;&lt;Insérez vos enjeux institutionnels&gt;&gt;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</si>
</sst>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quot;_-;\-* #,##0.00\ &quot;€&quot;_-;_-* &quot;-&quot;??\ &quot;€&quot;_-;_-@_-"/>
    <numFmt numFmtId="164" formatCode="#,##0.00\ &quot;€&quot;"/>
    <numFmt numFmtId="165" formatCode="_-* #,##0\ [$€-40C]_-;\-* #,##0\ [$€-40C]_-;_-* &quot;-&quot;\ [$€-40C]_-;_-@_-"/>
    <numFmt numFmtId="166" formatCode="0.0%"/>
    <numFmt numFmtId="167" formatCode="0.0"/>
    <numFmt numFmtId="168" formatCode="#,##0.0"/>
  </numFmts>
  <fonts count="98" x14ac:knownFonts="1">
    <font>
      <sz val="11"/>
      <color theme="1"/>
      <name val="Calibri"/>
      <family val="2"/>
      <scheme val="minor"/>
    </font>
    <font>
      <sz val="11"/>
      <color theme="1"/>
      <name val="Calibri"/>
      <family val="2"/>
      <scheme val="minor"/>
    </font>
    <font>
      <sz val="12"/>
      <color rgb="FF9C6500"/>
      <name val="Calibri"/>
      <family val="2"/>
      <scheme val="minor"/>
    </font>
    <font>
      <u/>
      <sz val="11"/>
      <color theme="10"/>
      <name val="Calibri"/>
      <family val="2"/>
      <scheme val="minor"/>
    </font>
    <font>
      <u/>
      <sz val="11"/>
      <color theme="11"/>
      <name val="Calibri"/>
      <family val="2"/>
      <scheme val="minor"/>
    </font>
    <font>
      <sz val="12"/>
      <color theme="1"/>
      <name val="Calibri"/>
      <family val="2"/>
      <scheme val="minor"/>
    </font>
    <font>
      <sz val="8"/>
      <name val="Calibri"/>
      <family val="2"/>
      <scheme val="minor"/>
    </font>
    <font>
      <b/>
      <sz val="11"/>
      <color rgb="FFFF0000"/>
      <name val="Calibri"/>
      <family val="2"/>
      <scheme val="minor"/>
    </font>
    <font>
      <sz val="11"/>
      <color theme="0"/>
      <name val="Arial"/>
      <family val="2"/>
    </font>
    <font>
      <b/>
      <sz val="25"/>
      <color rgb="FF203464"/>
      <name val="Arial"/>
      <family val="2"/>
    </font>
    <font>
      <b/>
      <sz val="20"/>
      <color theme="9" tint="-0.249977111117893"/>
      <name val="Arial"/>
      <family val="2"/>
    </font>
    <font>
      <sz val="12"/>
      <color theme="1"/>
      <name val="Arial"/>
      <family val="2"/>
    </font>
    <font>
      <b/>
      <sz val="12"/>
      <color theme="1"/>
      <name val="Arial"/>
      <family val="2"/>
    </font>
    <font>
      <b/>
      <sz val="12"/>
      <color rgb="FFFF0000"/>
      <name val="Arial"/>
      <family val="2"/>
    </font>
    <font>
      <u/>
      <sz val="12"/>
      <color theme="1"/>
      <name val="Arial"/>
      <family val="2"/>
    </font>
    <font>
      <sz val="11"/>
      <color theme="1"/>
      <name val="Arial"/>
      <family val="2"/>
    </font>
    <font>
      <b/>
      <sz val="12"/>
      <color theme="0"/>
      <name val="Arial"/>
      <family val="2"/>
    </font>
    <font>
      <sz val="10"/>
      <color theme="1"/>
      <name val="Arial"/>
      <family val="2"/>
    </font>
    <font>
      <sz val="10"/>
      <color rgb="FFFF0000"/>
      <name val="Arial"/>
      <family val="2"/>
    </font>
    <font>
      <u/>
      <sz val="10"/>
      <color theme="1"/>
      <name val="Arial"/>
      <family val="2"/>
    </font>
    <font>
      <sz val="10"/>
      <name val="Arial"/>
      <family val="2"/>
    </font>
    <font>
      <u/>
      <sz val="10"/>
      <color rgb="FFFF0000"/>
      <name val="Arial"/>
      <family val="2"/>
    </font>
    <font>
      <b/>
      <sz val="12"/>
      <color rgb="FF0000FF"/>
      <name val="Arial"/>
      <family val="2"/>
    </font>
    <font>
      <i/>
      <sz val="10"/>
      <color theme="1"/>
      <name val="Arial"/>
      <family val="2"/>
    </font>
    <font>
      <b/>
      <sz val="12"/>
      <color theme="9" tint="-0.249977111117893"/>
      <name val="Arial"/>
      <family val="2"/>
    </font>
    <font>
      <b/>
      <sz val="10"/>
      <color theme="9" tint="-0.249977111117893"/>
      <name val="Arial"/>
      <family val="2"/>
    </font>
    <font>
      <b/>
      <sz val="10"/>
      <color theme="1"/>
      <name val="Arial"/>
      <family val="2"/>
    </font>
    <font>
      <b/>
      <sz val="10"/>
      <color rgb="FFFF0000"/>
      <name val="Arial"/>
      <family val="2"/>
    </font>
    <font>
      <i/>
      <sz val="11"/>
      <color theme="1"/>
      <name val="Arial"/>
      <family val="2"/>
    </font>
    <font>
      <sz val="11"/>
      <color theme="1" tint="0.499984740745262"/>
      <name val="Arial"/>
      <family val="2"/>
    </font>
    <font>
      <b/>
      <sz val="11"/>
      <color theme="0"/>
      <name val="Arial"/>
      <family val="2"/>
    </font>
    <font>
      <b/>
      <sz val="22"/>
      <color theme="9" tint="-0.249977111117893"/>
      <name val="Arial"/>
      <family val="2"/>
    </font>
    <font>
      <b/>
      <sz val="22"/>
      <color theme="9" tint="-0.24994659260841701"/>
      <name val="Arial"/>
      <family val="2"/>
    </font>
    <font>
      <sz val="22"/>
      <color theme="9" tint="-0.24994659260841701"/>
      <name val="Arial"/>
      <family val="2"/>
    </font>
    <font>
      <b/>
      <sz val="28"/>
      <color rgb="FF203464"/>
      <name val="Arial"/>
      <family val="2"/>
    </font>
    <font>
      <b/>
      <sz val="28"/>
      <color theme="0"/>
      <name val="Arial"/>
      <family val="2"/>
    </font>
    <font>
      <sz val="28"/>
      <color theme="0"/>
      <name val="Arial"/>
      <family val="2"/>
    </font>
    <font>
      <sz val="16"/>
      <color theme="1"/>
      <name val="Arial"/>
      <family val="2"/>
    </font>
    <font>
      <b/>
      <sz val="28"/>
      <color theme="9" tint="-0.249977111117893"/>
      <name val="Arial"/>
      <family val="2"/>
    </font>
    <font>
      <b/>
      <i/>
      <sz val="20"/>
      <color theme="9" tint="-0.249977111117893"/>
      <name val="Arial"/>
      <family val="2"/>
    </font>
    <font>
      <b/>
      <i/>
      <sz val="28"/>
      <color theme="9" tint="-0.249977111117893"/>
      <name val="Arial"/>
      <family val="2"/>
    </font>
    <font>
      <b/>
      <sz val="11"/>
      <name val="Arial"/>
      <family val="2"/>
    </font>
    <font>
      <sz val="11"/>
      <name val="Arial"/>
      <family val="2"/>
    </font>
    <font>
      <b/>
      <sz val="14"/>
      <color theme="0"/>
      <name val="Arial"/>
      <family val="2"/>
    </font>
    <font>
      <sz val="14"/>
      <color theme="1"/>
      <name val="Arial"/>
      <family val="2"/>
    </font>
    <font>
      <sz val="12"/>
      <name val="Arial"/>
      <family val="2"/>
    </font>
    <font>
      <sz val="11"/>
      <color theme="1" tint="0.34998626667073579"/>
      <name val="Arial"/>
      <family val="2"/>
    </font>
    <font>
      <b/>
      <sz val="12"/>
      <color rgb="FF000000"/>
      <name val="Arial"/>
      <family val="2"/>
    </font>
    <font>
      <b/>
      <sz val="14"/>
      <color theme="1"/>
      <name val="Arial"/>
      <family val="2"/>
    </font>
    <font>
      <sz val="11"/>
      <color rgb="FFFF0000"/>
      <name val="Arial"/>
      <family val="2"/>
    </font>
    <font>
      <b/>
      <sz val="18"/>
      <color theme="9" tint="-0.249977111117893"/>
      <name val="Arial"/>
      <family val="2"/>
    </font>
    <font>
      <b/>
      <sz val="11"/>
      <color theme="1"/>
      <name val="Arial"/>
      <family val="2"/>
    </font>
    <font>
      <b/>
      <u/>
      <sz val="11"/>
      <color theme="1"/>
      <name val="Arial"/>
      <family val="2"/>
    </font>
    <font>
      <b/>
      <u/>
      <sz val="12"/>
      <color rgb="FF000000"/>
      <name val="Arial"/>
      <family val="2"/>
    </font>
    <font>
      <sz val="9"/>
      <color theme="9" tint="-0.249977111117893"/>
      <name val="Arial"/>
      <family val="2"/>
    </font>
    <font>
      <b/>
      <u/>
      <sz val="12"/>
      <color theme="1"/>
      <name val="Arial"/>
      <family val="2"/>
    </font>
    <font>
      <b/>
      <sz val="12"/>
      <name val="Arial"/>
      <family val="2"/>
    </font>
    <font>
      <b/>
      <sz val="12"/>
      <color rgb="FF2A3B80"/>
      <name val="Arial"/>
      <family val="2"/>
    </font>
    <font>
      <i/>
      <sz val="11"/>
      <color rgb="FF2A3B80"/>
      <name val="Arial"/>
      <family val="2"/>
    </font>
    <font>
      <sz val="11"/>
      <color rgb="FF2A3B80"/>
      <name val="Arial"/>
      <family val="2"/>
    </font>
    <font>
      <b/>
      <sz val="11"/>
      <color rgb="FF2A3B80"/>
      <name val="Arial"/>
      <family val="2"/>
    </font>
    <font>
      <b/>
      <sz val="8"/>
      <color rgb="FF2A3B80"/>
      <name val="Arial"/>
      <family val="2"/>
    </font>
    <font>
      <u/>
      <sz val="11"/>
      <color theme="10"/>
      <name val="Arial"/>
      <family val="2"/>
    </font>
    <font>
      <b/>
      <sz val="18"/>
      <color rgb="FF2A3B80"/>
      <name val="Arial"/>
      <family val="2"/>
    </font>
    <font>
      <b/>
      <sz val="14"/>
      <name val="Arial"/>
      <family val="2"/>
    </font>
    <font>
      <b/>
      <sz val="16"/>
      <color theme="3"/>
      <name val="Arial"/>
      <family val="2"/>
    </font>
    <font>
      <b/>
      <i/>
      <sz val="12"/>
      <name val="Arial"/>
      <family val="2"/>
    </font>
    <font>
      <b/>
      <i/>
      <sz val="12"/>
      <color rgb="FFFF0000"/>
      <name val="Arial"/>
      <family val="2"/>
    </font>
    <font>
      <b/>
      <i/>
      <sz val="12"/>
      <color theme="1"/>
      <name val="Arial"/>
      <family val="2"/>
    </font>
    <font>
      <sz val="11"/>
      <color theme="3"/>
      <name val="Arial"/>
      <family val="2"/>
    </font>
    <font>
      <b/>
      <i/>
      <sz val="11"/>
      <color theme="1"/>
      <name val="Arial"/>
      <family val="2"/>
    </font>
    <font>
      <sz val="11"/>
      <color rgb="FF7C7546"/>
      <name val="Arial"/>
      <family val="2"/>
    </font>
    <font>
      <sz val="11"/>
      <color theme="5" tint="-0.249977111117893"/>
      <name val="Arial"/>
      <family val="2"/>
    </font>
    <font>
      <sz val="10"/>
      <color theme="3"/>
      <name val="Arial"/>
      <family val="2"/>
    </font>
    <font>
      <i/>
      <sz val="12"/>
      <name val="Arial"/>
      <family val="2"/>
    </font>
    <font>
      <b/>
      <sz val="11"/>
      <color rgb="FFFF0000"/>
      <name val="Arial"/>
      <family val="2"/>
    </font>
    <font>
      <b/>
      <sz val="14"/>
      <color theme="4"/>
      <name val="Arial"/>
      <family val="2"/>
    </font>
    <font>
      <b/>
      <sz val="22"/>
      <color theme="4"/>
      <name val="Arial"/>
      <family val="2"/>
    </font>
    <font>
      <b/>
      <sz val="16"/>
      <color rgb="FF00B050"/>
      <name val="Arial"/>
      <family val="2"/>
    </font>
    <font>
      <b/>
      <sz val="16"/>
      <color rgb="FF92D050"/>
      <name val="Arial"/>
      <family val="2"/>
    </font>
    <font>
      <sz val="16"/>
      <color rgb="FF203464"/>
      <name val="Arial"/>
      <family val="2"/>
    </font>
    <font>
      <sz val="12"/>
      <color rgb="FF203464"/>
      <name val="Arial"/>
      <family val="2"/>
    </font>
    <font>
      <b/>
      <sz val="16"/>
      <color rgb="FF203464"/>
      <name val="Arial"/>
      <family val="2"/>
    </font>
    <font>
      <b/>
      <sz val="16"/>
      <color theme="0"/>
      <name val="Arial"/>
      <family val="2"/>
    </font>
    <font>
      <b/>
      <sz val="20"/>
      <color rgb="FF203464"/>
      <name val="Arial"/>
      <family val="2"/>
    </font>
    <font>
      <b/>
      <sz val="11"/>
      <color rgb="FFE87E05"/>
      <name val="Arial"/>
      <family val="2"/>
    </font>
    <font>
      <b/>
      <u/>
      <sz val="12"/>
      <color theme="0"/>
      <name val="Arial"/>
      <family val="2"/>
    </font>
    <font>
      <b/>
      <sz val="11"/>
      <color rgb="FFE67648"/>
      <name val="Arial"/>
      <family val="2"/>
    </font>
    <font>
      <b/>
      <sz val="11"/>
      <color rgb="FF12609E"/>
      <name val="Arial"/>
      <family val="2"/>
    </font>
    <font>
      <sz val="12"/>
      <color rgb="FFE67648"/>
      <name val="Arial"/>
      <family val="2"/>
    </font>
    <font>
      <sz val="11"/>
      <color rgb="FF203464"/>
      <name val="Arial"/>
      <family val="2"/>
    </font>
    <font>
      <b/>
      <sz val="12"/>
      <color rgb="FF203464"/>
      <name val="Arial"/>
      <family val="2"/>
    </font>
    <font>
      <sz val="11"/>
      <color rgb="FFE67648"/>
      <name val="Arial"/>
      <family val="2"/>
    </font>
    <font>
      <sz val="11"/>
      <color rgb="FF12609E"/>
      <name val="Arial"/>
      <family val="2"/>
    </font>
    <font>
      <u/>
      <sz val="11"/>
      <color theme="1"/>
      <name val="Arial"/>
      <family val="2"/>
    </font>
    <font>
      <sz val="9"/>
      <color indexed="81"/>
      <name val="Tahoma"/>
      <family val="2"/>
    </font>
    <font>
      <b/>
      <sz val="9"/>
      <color indexed="81"/>
      <name val="Tahoma"/>
      <family val="2"/>
    </font>
    <font>
      <i/>
      <sz val="12"/>
      <color theme="1"/>
      <name val="Arial"/>
      <family val="2"/>
    </font>
  </fonts>
  <fills count="23">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1E990"/>
        <bgColor indexed="64"/>
      </patternFill>
    </fill>
    <fill>
      <patternFill patternType="solid">
        <fgColor theme="5" tint="0.79998168889431442"/>
        <bgColor indexed="64"/>
      </patternFill>
    </fill>
    <fill>
      <patternFill patternType="gray125">
        <bgColor theme="0" tint="-0.14999847407452621"/>
      </patternFill>
    </fill>
    <fill>
      <patternFill patternType="solid">
        <fgColor theme="0" tint="-0.14999847407452621"/>
        <bgColor indexed="64"/>
      </patternFill>
    </fill>
    <fill>
      <patternFill patternType="gray125">
        <fgColor theme="1"/>
      </patternFill>
    </fill>
    <fill>
      <patternFill patternType="solid">
        <fgColor theme="0"/>
        <bgColor theme="1"/>
      </patternFill>
    </fill>
    <fill>
      <patternFill patternType="solid">
        <fgColor rgb="FFFF0000"/>
        <bgColor indexed="64"/>
      </patternFill>
    </fill>
    <fill>
      <patternFill patternType="solid">
        <fgColor rgb="FF0000FF"/>
        <bgColor indexed="64"/>
      </patternFill>
    </fill>
    <fill>
      <patternFill patternType="solid">
        <fgColor rgb="FFFFF6A7"/>
        <bgColor indexed="64"/>
      </patternFill>
    </fill>
    <fill>
      <patternFill patternType="solid">
        <fgColor rgb="FF203464"/>
        <bgColor indexed="64"/>
      </patternFill>
    </fill>
    <fill>
      <patternFill patternType="solid">
        <fgColor rgb="FFE87E05"/>
        <bgColor indexed="64"/>
      </patternFill>
    </fill>
    <fill>
      <patternFill patternType="solid">
        <fgColor theme="0"/>
        <bgColor rgb="FF000000"/>
      </patternFill>
    </fill>
    <fill>
      <patternFill patternType="solid">
        <fgColor rgb="FFE67648"/>
        <bgColor indexed="64"/>
      </patternFill>
    </fill>
    <fill>
      <patternFill patternType="solid">
        <fgColor rgb="FFF3BDA7"/>
        <bgColor indexed="64"/>
      </patternFill>
    </fill>
    <fill>
      <patternFill patternType="solid">
        <fgColor rgb="FF12609E"/>
        <bgColor indexed="64"/>
      </patternFill>
    </fill>
    <fill>
      <patternFill patternType="solid">
        <fgColor rgb="FFA5D1F5"/>
        <bgColor indexed="64"/>
      </patternFill>
    </fill>
  </fills>
  <borders count="54">
    <border>
      <left/>
      <right/>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theme="4" tint="0.39997558519241921"/>
      </left>
      <right/>
      <top style="thin">
        <color theme="4" tint="0.39997558519241921"/>
      </top>
      <bottom style="thin">
        <color theme="4" tint="0.39997558519241921"/>
      </bottom>
      <diagonal/>
    </border>
    <border>
      <left/>
      <right style="dashDot">
        <color rgb="FF92D050"/>
      </right>
      <top/>
      <bottom/>
      <diagonal/>
    </border>
    <border>
      <left style="thin">
        <color theme="9" tint="-0.249977111117893"/>
      </left>
      <right/>
      <top style="thin">
        <color theme="9" tint="-0.249977111117893"/>
      </top>
      <bottom/>
      <diagonal/>
    </border>
    <border>
      <left/>
      <right style="thin">
        <color theme="9" tint="-0.249977111117893"/>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style="thin">
        <color theme="9" tint="-0.249977111117893"/>
      </bottom>
      <diagonal/>
    </border>
    <border>
      <left/>
      <right style="thin">
        <color theme="9" tint="-0.249977111117893"/>
      </right>
      <top/>
      <bottom style="thin">
        <color theme="9" tint="-0.249977111117893"/>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medium">
        <color auto="1"/>
      </left>
      <right style="medium">
        <color auto="1"/>
      </right>
      <top style="thin">
        <color auto="1"/>
      </top>
      <bottom style="medium">
        <color auto="1"/>
      </bottom>
      <diagonal/>
    </border>
    <border>
      <left style="thin">
        <color auto="1"/>
      </left>
      <right/>
      <top/>
      <bottom/>
      <diagonal/>
    </border>
    <border>
      <left/>
      <right/>
      <top/>
      <bottom style="thin">
        <color auto="1"/>
      </bottom>
      <diagonal/>
    </border>
    <border>
      <left style="thin">
        <color auto="1"/>
      </left>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style="thin">
        <color auto="1"/>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diagonal/>
    </border>
    <border>
      <left style="hair">
        <color rgb="FF203464"/>
      </left>
      <right/>
      <top style="hair">
        <color rgb="FF203464"/>
      </top>
      <bottom/>
      <diagonal/>
    </border>
    <border>
      <left/>
      <right/>
      <top style="hair">
        <color rgb="FF203464"/>
      </top>
      <bottom/>
      <diagonal/>
    </border>
    <border>
      <left/>
      <right style="hair">
        <color rgb="FF203464"/>
      </right>
      <top style="hair">
        <color rgb="FF203464"/>
      </top>
      <bottom style="hair">
        <color rgb="FF203464"/>
      </bottom>
      <diagonal/>
    </border>
    <border>
      <left style="hair">
        <color rgb="FF203464"/>
      </left>
      <right/>
      <top/>
      <bottom/>
      <diagonal/>
    </border>
    <border>
      <left style="hair">
        <color rgb="FF203464"/>
      </left>
      <right/>
      <top/>
      <bottom style="hair">
        <color rgb="FF203464"/>
      </bottom>
      <diagonal/>
    </border>
    <border>
      <left/>
      <right style="hair">
        <color rgb="FF203464"/>
      </right>
      <top/>
      <bottom/>
      <diagonal/>
    </border>
    <border>
      <left/>
      <right style="hair">
        <color rgb="FF203464"/>
      </right>
      <top/>
      <bottom style="hair">
        <color rgb="FF203464"/>
      </bottom>
      <diagonal/>
    </border>
    <border>
      <left style="hair">
        <color rgb="FF203464"/>
      </left>
      <right style="hair">
        <color rgb="FF203464"/>
      </right>
      <top style="hair">
        <color rgb="FF203464"/>
      </top>
      <bottom style="hair">
        <color rgb="FF203464"/>
      </bottom>
      <diagonal/>
    </border>
    <border>
      <left style="hair">
        <color rgb="FF203464"/>
      </left>
      <right/>
      <top style="hair">
        <color rgb="FF203464"/>
      </top>
      <bottom style="hair">
        <color rgb="FF203464"/>
      </bottom>
      <diagonal/>
    </border>
    <border>
      <left style="hair">
        <color rgb="FF203464"/>
      </left>
      <right style="hair">
        <color rgb="FF203464"/>
      </right>
      <top style="hair">
        <color rgb="FF203464"/>
      </top>
      <bottom/>
      <diagonal/>
    </border>
    <border>
      <left/>
      <right style="hair">
        <color rgb="FF203464"/>
      </right>
      <top style="hair">
        <color rgb="FF203464"/>
      </top>
      <bottom/>
      <diagonal/>
    </border>
    <border>
      <left/>
      <right/>
      <top/>
      <bottom style="hair">
        <color rgb="FF203464"/>
      </bottom>
      <diagonal/>
    </border>
    <border>
      <left style="hair">
        <color rgb="FF203464"/>
      </left>
      <right style="dashDot">
        <color rgb="FF92D050"/>
      </right>
      <top/>
      <bottom/>
      <diagonal/>
    </border>
  </borders>
  <cellStyleXfs count="107">
    <xf numFmtId="0" fontId="0" fillId="0" borderId="0"/>
    <xf numFmtId="9"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 fillId="9" borderId="0">
      <alignment horizontal="center" vertical="center"/>
    </xf>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44" fontId="1" fillId="0" borderId="0" applyFont="0" applyFill="0" applyBorder="0" applyAlignment="0" applyProtection="0"/>
    <xf numFmtId="0" fontId="3" fillId="0" borderId="0" applyNumberFormat="0" applyFill="0" applyBorder="0" applyAlignment="0" applyProtection="0"/>
    <xf numFmtId="0" fontId="5" fillId="0" borderId="0"/>
    <xf numFmtId="9" fontId="5"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cellStyleXfs>
  <cellXfs count="410">
    <xf numFmtId="0" fontId="0" fillId="0" borderId="0" xfId="0"/>
    <xf numFmtId="0" fontId="15" fillId="2" borderId="0" xfId="0" applyFont="1" applyFill="1" applyAlignment="1">
      <alignment vertical="center"/>
    </xf>
    <xf numFmtId="0" fontId="15" fillId="2" borderId="0" xfId="0" applyFont="1" applyFill="1"/>
    <xf numFmtId="0" fontId="16" fillId="16" borderId="0" xfId="0" applyFont="1" applyFill="1" applyAlignment="1">
      <alignment horizontal="center" vertical="center"/>
    </xf>
    <xf numFmtId="0" fontId="17" fillId="0" borderId="43" xfId="0" applyFont="1" applyBorder="1" applyAlignment="1">
      <alignment horizontal="left" vertical="center" wrapText="1"/>
    </xf>
    <xf numFmtId="0" fontId="17" fillId="0" borderId="43" xfId="0" applyFont="1" applyBorder="1" applyAlignment="1">
      <alignment vertical="center" wrapText="1"/>
    </xf>
    <xf numFmtId="0" fontId="18" fillId="2" borderId="43" xfId="0" applyFont="1" applyFill="1" applyBorder="1" applyAlignment="1">
      <alignment horizontal="left" vertical="center" wrapText="1"/>
    </xf>
    <xf numFmtId="0" fontId="18" fillId="2" borderId="46" xfId="0" applyFont="1" applyFill="1" applyBorder="1" applyAlignment="1">
      <alignment horizontal="left" vertical="center" wrapText="1"/>
    </xf>
    <xf numFmtId="0" fontId="17" fillId="0" borderId="46" xfId="0" applyFont="1" applyBorder="1" applyAlignment="1">
      <alignment vertical="center" wrapText="1"/>
    </xf>
    <xf numFmtId="0" fontId="22" fillId="0" borderId="44" xfId="0" applyFont="1" applyBorder="1" applyAlignment="1">
      <alignment horizontal="center" vertical="center"/>
    </xf>
    <xf numFmtId="0" fontId="16" fillId="14" borderId="0" xfId="0" applyFont="1" applyFill="1" applyAlignment="1">
      <alignment horizontal="center" vertical="center" wrapText="1"/>
    </xf>
    <xf numFmtId="0" fontId="17" fillId="0" borderId="47" xfId="0" applyFont="1" applyBorder="1" applyAlignment="1">
      <alignment horizontal="left" vertical="center" wrapText="1"/>
    </xf>
    <xf numFmtId="0" fontId="23" fillId="0" borderId="48" xfId="0" applyFont="1" applyBorder="1" applyAlignment="1">
      <alignment vertical="center" wrapText="1"/>
    </xf>
    <xf numFmtId="0" fontId="24" fillId="0" borderId="49" xfId="0" applyFont="1" applyBorder="1" applyAlignment="1">
      <alignment horizontal="center" vertical="center"/>
    </xf>
    <xf numFmtId="0" fontId="16" fillId="6" borderId="0" xfId="0" applyFont="1" applyFill="1" applyAlignment="1">
      <alignment horizontal="center" vertical="center" wrapText="1"/>
    </xf>
    <xf numFmtId="0" fontId="17" fillId="0" borderId="46" xfId="0" applyFont="1" applyBorder="1" applyAlignment="1">
      <alignment horizontal="left" vertical="center" wrapText="1"/>
    </xf>
    <xf numFmtId="0" fontId="17" fillId="0" borderId="48" xfId="0" applyFont="1" applyBorder="1"/>
    <xf numFmtId="0" fontId="17" fillId="0" borderId="50" xfId="0" applyFont="1" applyBorder="1" applyAlignment="1">
      <alignment horizontal="left" vertical="center"/>
    </xf>
    <xf numFmtId="0" fontId="17" fillId="0" borderId="51" xfId="0" applyFont="1" applyBorder="1"/>
    <xf numFmtId="0" fontId="24" fillId="0" borderId="45" xfId="0" applyFont="1" applyBorder="1" applyAlignment="1">
      <alignment horizontal="center" vertical="center"/>
    </xf>
    <xf numFmtId="0" fontId="16" fillId="6" borderId="52" xfId="0" applyFont="1" applyFill="1" applyBorder="1" applyAlignment="1">
      <alignment horizontal="center" vertical="center" wrapText="1"/>
    </xf>
    <xf numFmtId="0" fontId="17" fillId="0" borderId="48" xfId="0" applyFont="1" applyBorder="1" applyAlignment="1">
      <alignment horizontal="left" vertical="center" wrapText="1"/>
    </xf>
    <xf numFmtId="0" fontId="15" fillId="2" borderId="42" xfId="0" applyFont="1" applyFill="1" applyBorder="1"/>
    <xf numFmtId="0" fontId="15" fillId="0" borderId="0" xfId="0" applyFont="1"/>
    <xf numFmtId="0" fontId="37" fillId="2" borderId="0" xfId="0" applyFont="1" applyFill="1" applyAlignment="1">
      <alignment vertical="center" textRotation="24"/>
    </xf>
    <xf numFmtId="0" fontId="37" fillId="0" borderId="0" xfId="0" applyFont="1" applyAlignment="1">
      <alignment vertical="center" textRotation="24" wrapText="1"/>
    </xf>
    <xf numFmtId="0" fontId="38" fillId="0" borderId="0" xfId="0" applyFont="1" applyAlignment="1">
      <alignment horizontal="center" vertical="center"/>
    </xf>
    <xf numFmtId="0" fontId="39" fillId="0" borderId="0" xfId="0" applyFont="1" applyAlignment="1">
      <alignment horizontal="right" vertical="center" wrapText="1"/>
    </xf>
    <xf numFmtId="0" fontId="40" fillId="0" borderId="0" xfId="0" applyFont="1" applyAlignment="1">
      <alignment horizontal="right" vertical="center" wrapText="1"/>
    </xf>
    <xf numFmtId="0" fontId="41" fillId="0" borderId="0" xfId="0" applyFont="1"/>
    <xf numFmtId="0" fontId="42" fillId="0" borderId="0" xfId="0" applyFont="1"/>
    <xf numFmtId="0" fontId="42" fillId="0" borderId="0" xfId="64" applyFont="1"/>
    <xf numFmtId="0" fontId="11" fillId="0" borderId="0" xfId="65" applyFont="1"/>
    <xf numFmtId="0" fontId="11" fillId="2" borderId="0" xfId="65" applyFont="1" applyFill="1"/>
    <xf numFmtId="0" fontId="11" fillId="0" borderId="0" xfId="65" applyFont="1" applyAlignment="1">
      <alignment horizontal="center"/>
    </xf>
    <xf numFmtId="0" fontId="44" fillId="0" borderId="0" xfId="0" applyFont="1"/>
    <xf numFmtId="0" fontId="46" fillId="0" borderId="0" xfId="0" applyFont="1"/>
    <xf numFmtId="9" fontId="48" fillId="0" borderId="0" xfId="65" applyNumberFormat="1" applyFont="1" applyAlignment="1">
      <alignment horizontal="center" vertical="center"/>
    </xf>
    <xf numFmtId="0" fontId="49" fillId="0" borderId="0" xfId="0" applyFont="1"/>
    <xf numFmtId="0" fontId="15" fillId="0" borderId="0" xfId="0" applyFont="1" applyFill="1"/>
    <xf numFmtId="0" fontId="47" fillId="0" borderId="0" xfId="0" applyFont="1" applyAlignment="1">
      <alignment horizontal="left" vertical="center" wrapText="1" readingOrder="1"/>
    </xf>
    <xf numFmtId="0" fontId="15" fillId="0" borderId="0" xfId="0" applyFont="1" applyAlignment="1">
      <alignment vertical="top"/>
    </xf>
    <xf numFmtId="0" fontId="15" fillId="0" borderId="0" xfId="0" applyFont="1" applyAlignment="1"/>
    <xf numFmtId="0" fontId="51" fillId="0" borderId="0" xfId="0" applyFont="1" applyBorder="1" applyAlignment="1">
      <alignment horizontal="center" vertical="center" wrapText="1"/>
    </xf>
    <xf numFmtId="0" fontId="51" fillId="0" borderId="0" xfId="0" applyFont="1" applyAlignment="1">
      <alignment horizontal="center" vertical="center" wrapText="1"/>
    </xf>
    <xf numFmtId="0" fontId="12" fillId="0" borderId="0" xfId="65" applyFont="1" applyAlignment="1">
      <alignment horizontal="left" vertical="center" wrapText="1"/>
    </xf>
    <xf numFmtId="10" fontId="12" fillId="0" borderId="0" xfId="0" applyNumberFormat="1" applyFont="1" applyFill="1" applyAlignment="1">
      <alignment horizontal="left" vertical="center"/>
    </xf>
    <xf numFmtId="0" fontId="8" fillId="0" borderId="0" xfId="0" applyFont="1" applyFill="1"/>
    <xf numFmtId="0" fontId="12" fillId="0" borderId="0" xfId="65" applyFont="1" applyBorder="1" applyAlignment="1">
      <alignment horizontal="left" vertical="center" wrapText="1"/>
    </xf>
    <xf numFmtId="0" fontId="15" fillId="0" borderId="0" xfId="0" applyFont="1" applyBorder="1"/>
    <xf numFmtId="0" fontId="46" fillId="0" borderId="0" xfId="0" applyFont="1" applyFill="1"/>
    <xf numFmtId="0" fontId="16" fillId="2" borderId="0" xfId="0" applyFont="1" applyFill="1"/>
    <xf numFmtId="0" fontId="30" fillId="2" borderId="0" xfId="0" applyFont="1" applyFill="1"/>
    <xf numFmtId="0" fontId="12" fillId="0" borderId="0" xfId="65" applyFont="1" applyBorder="1" applyAlignment="1">
      <alignment vertical="center" wrapText="1"/>
    </xf>
    <xf numFmtId="0" fontId="12" fillId="0" borderId="0" xfId="65" applyFont="1" applyAlignment="1">
      <alignment vertical="center" wrapText="1"/>
    </xf>
    <xf numFmtId="0" fontId="15" fillId="0" borderId="0" xfId="0" applyFont="1" applyAlignment="1">
      <alignment vertical="center" wrapText="1"/>
    </xf>
    <xf numFmtId="0" fontId="54" fillId="0" borderId="0" xfId="0" applyFont="1" applyAlignment="1">
      <alignment wrapText="1"/>
    </xf>
    <xf numFmtId="0" fontId="16" fillId="0" borderId="0" xfId="0" applyFont="1" applyFill="1"/>
    <xf numFmtId="0" fontId="30" fillId="0" borderId="0" xfId="0" applyFont="1" applyFill="1"/>
    <xf numFmtId="0" fontId="48" fillId="0" borderId="0" xfId="65" applyFont="1" applyAlignment="1">
      <alignment horizontal="center" vertical="center"/>
    </xf>
    <xf numFmtId="0" fontId="15" fillId="0" borderId="0" xfId="0" applyFont="1" applyAlignment="1">
      <alignment horizontal="left" vertical="center" wrapText="1"/>
    </xf>
    <xf numFmtId="0" fontId="8" fillId="2" borderId="0" xfId="0" applyFont="1" applyFill="1"/>
    <xf numFmtId="0" fontId="8" fillId="0" borderId="0" xfId="0" applyFont="1"/>
    <xf numFmtId="0" fontId="29" fillId="0" borderId="0" xfId="0" applyFont="1"/>
    <xf numFmtId="164" fontId="11" fillId="0" borderId="0" xfId="65" applyNumberFormat="1" applyFont="1" applyAlignment="1">
      <alignment horizontal="left"/>
    </xf>
    <xf numFmtId="0" fontId="11" fillId="0" borderId="0" xfId="65" applyFont="1" applyAlignment="1"/>
    <xf numFmtId="0" fontId="15" fillId="0" borderId="0" xfId="0" applyFont="1" applyFill="1" applyAlignment="1"/>
    <xf numFmtId="0" fontId="12" fillId="0" borderId="0" xfId="65" applyFont="1" applyAlignment="1">
      <alignment horizontal="center" vertical="center" wrapText="1"/>
    </xf>
    <xf numFmtId="0" fontId="15" fillId="0" borderId="0" xfId="0" applyFont="1" applyFill="1" applyBorder="1" applyAlignment="1">
      <alignment horizontal="center" vertical="center"/>
    </xf>
    <xf numFmtId="0" fontId="12" fillId="2" borderId="0" xfId="65" applyFont="1" applyFill="1" applyAlignment="1">
      <alignment horizontal="center" vertical="center" wrapText="1"/>
    </xf>
    <xf numFmtId="9" fontId="15" fillId="2" borderId="0" xfId="0" applyNumberFormat="1" applyFont="1" applyFill="1" applyBorder="1" applyAlignment="1">
      <alignment horizontal="center" vertical="center"/>
    </xf>
    <xf numFmtId="0" fontId="16" fillId="2" borderId="0" xfId="0" applyFont="1" applyFill="1" applyAlignment="1">
      <alignment horizontal="left" wrapText="1"/>
    </xf>
    <xf numFmtId="0" fontId="48" fillId="0" borderId="0" xfId="65" applyFont="1" applyAlignment="1">
      <alignment horizontal="left" vertical="center" wrapText="1"/>
    </xf>
    <xf numFmtId="164" fontId="48" fillId="0" borderId="0" xfId="65" applyNumberFormat="1" applyFont="1" applyAlignment="1">
      <alignment horizontal="center"/>
    </xf>
    <xf numFmtId="0" fontId="28" fillId="0" borderId="0" xfId="0" applyFont="1" applyBorder="1" applyAlignment="1">
      <alignment vertical="center" wrapText="1"/>
    </xf>
    <xf numFmtId="0" fontId="16" fillId="2" borderId="0" xfId="0" applyFont="1" applyFill="1" applyAlignment="1">
      <alignment horizontal="left" vertical="center" wrapText="1"/>
    </xf>
    <xf numFmtId="0" fontId="56" fillId="0" borderId="0" xfId="0" applyFont="1" applyFill="1"/>
    <xf numFmtId="0" fontId="42" fillId="0" borderId="0" xfId="0" applyFont="1" applyFill="1"/>
    <xf numFmtId="0" fontId="15" fillId="0" borderId="0" xfId="0" applyFont="1" applyAlignment="1">
      <alignment vertical="center"/>
    </xf>
    <xf numFmtId="0" fontId="15" fillId="0" borderId="0" xfId="0" applyFont="1" applyAlignment="1">
      <alignment wrapText="1"/>
    </xf>
    <xf numFmtId="0" fontId="28" fillId="0" borderId="0" xfId="0" applyFont="1"/>
    <xf numFmtId="0" fontId="52" fillId="0" borderId="0" xfId="0" applyFont="1"/>
    <xf numFmtId="0" fontId="59" fillId="0" borderId="0" xfId="0" applyFont="1" applyAlignment="1">
      <alignment horizontal="center" vertical="center"/>
    </xf>
    <xf numFmtId="0" fontId="17" fillId="0" borderId="0" xfId="65" applyFont="1"/>
    <xf numFmtId="0" fontId="17" fillId="0" borderId="0" xfId="0" applyFont="1"/>
    <xf numFmtId="0" fontId="18" fillId="0" borderId="0" xfId="0" applyFont="1"/>
    <xf numFmtId="0" fontId="48" fillId="0" borderId="0" xfId="0" applyFont="1" applyFill="1" applyAlignment="1">
      <alignment vertical="center"/>
    </xf>
    <xf numFmtId="0" fontId="11" fillId="0" borderId="0" xfId="65" applyFont="1" applyAlignment="1">
      <alignment horizontal="left" indent="2"/>
    </xf>
    <xf numFmtId="0" fontId="26" fillId="0" borderId="0" xfId="0" applyFont="1" applyFill="1" applyAlignment="1">
      <alignment vertical="center"/>
    </xf>
    <xf numFmtId="0" fontId="62" fillId="0" borderId="0" xfId="64" applyFont="1" applyAlignment="1">
      <alignment vertical="center"/>
    </xf>
    <xf numFmtId="0" fontId="63" fillId="0" borderId="0" xfId="0" applyFont="1" applyAlignment="1">
      <alignment vertical="center"/>
    </xf>
    <xf numFmtId="0" fontId="64" fillId="2" borderId="12" xfId="0" applyFont="1" applyFill="1" applyBorder="1" applyAlignment="1">
      <alignment horizontal="center" vertical="center" wrapText="1"/>
    </xf>
    <xf numFmtId="0" fontId="64" fillId="2" borderId="12" xfId="0" applyFont="1" applyFill="1" applyBorder="1" applyAlignment="1">
      <alignment horizontal="center" vertical="center"/>
    </xf>
    <xf numFmtId="9" fontId="64" fillId="2" borderId="12" xfId="1" applyNumberFormat="1" applyFont="1" applyFill="1" applyBorder="1" applyAlignment="1">
      <alignment horizontal="center" vertical="center"/>
    </xf>
    <xf numFmtId="0" fontId="15" fillId="6" borderId="12" xfId="0" applyFont="1" applyFill="1" applyBorder="1"/>
    <xf numFmtId="0" fontId="15" fillId="2" borderId="12" xfId="0" applyFont="1" applyFill="1" applyBorder="1"/>
    <xf numFmtId="0" fontId="15" fillId="11" borderId="12" xfId="0" applyFont="1" applyFill="1" applyBorder="1"/>
    <xf numFmtId="9" fontId="15" fillId="11" borderId="12" xfId="1" applyFont="1" applyFill="1" applyBorder="1"/>
    <xf numFmtId="9" fontId="15" fillId="11" borderId="12" xfId="1" applyNumberFormat="1" applyFont="1" applyFill="1" applyBorder="1"/>
    <xf numFmtId="0" fontId="15" fillId="0" borderId="12" xfId="0" applyFont="1" applyFill="1" applyBorder="1"/>
    <xf numFmtId="0" fontId="15" fillId="0" borderId="12" xfId="0" applyFont="1" applyFill="1" applyBorder="1" applyAlignment="1">
      <alignment wrapText="1"/>
    </xf>
    <xf numFmtId="9" fontId="15" fillId="0" borderId="12" xfId="1" applyNumberFormat="1" applyFont="1" applyFill="1" applyBorder="1"/>
    <xf numFmtId="0" fontId="68" fillId="2" borderId="19" xfId="0" applyFont="1" applyFill="1" applyBorder="1" applyAlignment="1">
      <alignment horizontal="center" vertical="center"/>
    </xf>
    <xf numFmtId="0" fontId="51" fillId="2" borderId="18" xfId="0" applyFont="1" applyFill="1" applyBorder="1" applyAlignment="1">
      <alignment vertical="center" wrapText="1"/>
    </xf>
    <xf numFmtId="0" fontId="51" fillId="2" borderId="19" xfId="0" applyFont="1" applyFill="1" applyBorder="1" applyAlignment="1">
      <alignment vertical="center" wrapText="1"/>
    </xf>
    <xf numFmtId="0" fontId="15" fillId="6" borderId="12" xfId="0" applyFont="1" applyFill="1" applyBorder="1" applyAlignment="1">
      <alignment wrapText="1"/>
    </xf>
    <xf numFmtId="0" fontId="69" fillId="0" borderId="0" xfId="0" applyFont="1" applyFill="1" applyAlignment="1">
      <alignment horizontal="center" vertical="center"/>
    </xf>
    <xf numFmtId="0" fontId="15" fillId="6" borderId="0" xfId="0" applyFont="1" applyFill="1" applyBorder="1"/>
    <xf numFmtId="0" fontId="62" fillId="6" borderId="0" xfId="64" applyFont="1" applyFill="1" applyBorder="1"/>
    <xf numFmtId="0" fontId="42" fillId="2" borderId="0" xfId="0" applyFont="1" applyFill="1"/>
    <xf numFmtId="0" fontId="15" fillId="7" borderId="3" xfId="0" applyFont="1" applyFill="1" applyBorder="1"/>
    <xf numFmtId="0" fontId="15" fillId="8" borderId="3" xfId="0" applyFont="1" applyFill="1" applyBorder="1"/>
    <xf numFmtId="9" fontId="71" fillId="10" borderId="3" xfId="1" applyNumberFormat="1" applyFont="1" applyFill="1" applyBorder="1" applyAlignment="1">
      <alignment horizontal="left" vertical="center" wrapText="1"/>
    </xf>
    <xf numFmtId="9" fontId="51" fillId="11" borderId="12" xfId="1" applyNumberFormat="1" applyFont="1" applyFill="1" applyBorder="1" applyAlignment="1">
      <alignment horizontal="center"/>
    </xf>
    <xf numFmtId="9" fontId="72" fillId="10" borderId="3" xfId="1" applyNumberFormat="1" applyFont="1" applyFill="1" applyBorder="1" applyAlignment="1">
      <alignment horizontal="left" vertical="center" wrapText="1"/>
    </xf>
    <xf numFmtId="0" fontId="51" fillId="2" borderId="1" xfId="0" applyFont="1" applyFill="1" applyBorder="1" applyAlignment="1">
      <alignment horizontal="center" vertical="center"/>
    </xf>
    <xf numFmtId="0" fontId="51" fillId="2" borderId="0" xfId="0" applyFont="1" applyFill="1" applyBorder="1" applyAlignment="1">
      <alignment horizontal="center" vertical="center"/>
    </xf>
    <xf numFmtId="9" fontId="51" fillId="2" borderId="0" xfId="1" applyNumberFormat="1" applyFont="1" applyFill="1" applyBorder="1" applyAlignment="1">
      <alignment horizontal="center" vertical="center"/>
    </xf>
    <xf numFmtId="0" fontId="17" fillId="2" borderId="0" xfId="0" applyFont="1" applyFill="1" applyAlignment="1">
      <alignment horizontal="left"/>
    </xf>
    <xf numFmtId="0" fontId="17" fillId="2" borderId="0" xfId="0" applyFont="1" applyFill="1" applyAlignment="1">
      <alignment horizontal="left" wrapText="1"/>
    </xf>
    <xf numFmtId="0" fontId="51" fillId="3" borderId="2" xfId="0" applyFont="1" applyFill="1" applyBorder="1"/>
    <xf numFmtId="0" fontId="51" fillId="2" borderId="0" xfId="0" applyFont="1" applyFill="1" applyBorder="1"/>
    <xf numFmtId="9" fontId="51" fillId="2" borderId="0" xfId="1" applyNumberFormat="1" applyFont="1" applyFill="1" applyBorder="1"/>
    <xf numFmtId="0" fontId="51" fillId="5" borderId="2" xfId="0" applyFont="1" applyFill="1" applyBorder="1"/>
    <xf numFmtId="0" fontId="51" fillId="6" borderId="13" xfId="0" applyFont="1" applyFill="1" applyBorder="1"/>
    <xf numFmtId="0" fontId="51" fillId="11" borderId="25" xfId="0" applyFont="1" applyFill="1" applyBorder="1" applyAlignment="1">
      <alignment horizontal="left"/>
    </xf>
    <xf numFmtId="0" fontId="15" fillId="2" borderId="27" xfId="0" applyFont="1" applyFill="1" applyBorder="1"/>
    <xf numFmtId="0" fontId="51" fillId="0" borderId="0" xfId="0" applyFont="1" applyFill="1" applyBorder="1"/>
    <xf numFmtId="0" fontId="64" fillId="2" borderId="20" xfId="0" applyFont="1" applyFill="1" applyBorder="1" applyAlignment="1">
      <alignment horizontal="center" vertical="center" wrapText="1"/>
    </xf>
    <xf numFmtId="0" fontId="26" fillId="8" borderId="12" xfId="0" applyFont="1" applyFill="1" applyBorder="1" applyAlignment="1">
      <alignment horizontal="left" vertical="center"/>
    </xf>
    <xf numFmtId="0" fontId="20" fillId="2" borderId="0" xfId="0" applyFont="1" applyFill="1" applyAlignment="1">
      <alignment horizontal="left" vertical="center"/>
    </xf>
    <xf numFmtId="0" fontId="42" fillId="2" borderId="0" xfId="0" applyFont="1" applyFill="1" applyAlignment="1">
      <alignment horizontal="center" vertical="center"/>
    </xf>
    <xf numFmtId="0" fontId="64" fillId="2" borderId="18" xfId="0" applyFont="1" applyFill="1" applyBorder="1" applyAlignment="1">
      <alignment horizontal="center" vertical="center" wrapText="1"/>
    </xf>
    <xf numFmtId="0" fontId="64" fillId="2" borderId="15" xfId="0" applyFont="1" applyFill="1" applyBorder="1" applyAlignment="1">
      <alignment horizontal="center" vertical="center" wrapText="1"/>
    </xf>
    <xf numFmtId="0" fontId="64" fillId="2" borderId="16" xfId="0" applyFont="1" applyFill="1" applyBorder="1" applyAlignment="1">
      <alignment horizontal="center" vertical="center"/>
    </xf>
    <xf numFmtId="9" fontId="64" fillId="2" borderId="17" xfId="1" applyNumberFormat="1" applyFont="1" applyFill="1" applyBorder="1" applyAlignment="1">
      <alignment horizontal="center" vertical="center"/>
    </xf>
    <xf numFmtId="0" fontId="73" fillId="0" borderId="0" xfId="0" applyFont="1" applyFill="1" applyAlignment="1">
      <alignment horizontal="left" vertical="center"/>
    </xf>
    <xf numFmtId="0" fontId="20" fillId="2" borderId="0" xfId="0" applyFont="1" applyFill="1" applyAlignment="1">
      <alignment horizontal="left"/>
    </xf>
    <xf numFmtId="0" fontId="15" fillId="3" borderId="12" xfId="0" applyFont="1" applyFill="1" applyBorder="1"/>
    <xf numFmtId="3" fontId="15" fillId="0" borderId="12" xfId="0" applyNumberFormat="1" applyFont="1" applyFill="1" applyBorder="1"/>
    <xf numFmtId="168" fontId="15" fillId="0" borderId="12" xfId="0" applyNumberFormat="1" applyFont="1" applyFill="1" applyBorder="1"/>
    <xf numFmtId="167" fontId="15" fillId="11" borderId="12" xfId="0" applyNumberFormat="1" applyFont="1" applyFill="1" applyBorder="1"/>
    <xf numFmtId="0" fontId="70" fillId="2" borderId="15" xfId="0" applyFont="1" applyFill="1" applyBorder="1" applyAlignment="1">
      <alignment horizontal="center" vertical="center"/>
    </xf>
    <xf numFmtId="0" fontId="15" fillId="5" borderId="12" xfId="0" applyFont="1" applyFill="1" applyBorder="1"/>
    <xf numFmtId="167" fontId="15" fillId="0" borderId="12" xfId="0" applyNumberFormat="1" applyFont="1" applyFill="1" applyBorder="1"/>
    <xf numFmtId="0" fontId="51" fillId="8" borderId="16" xfId="0" applyFont="1" applyFill="1" applyBorder="1" applyAlignment="1">
      <alignment vertical="center"/>
    </xf>
    <xf numFmtId="167" fontId="51" fillId="8" borderId="16" xfId="0" applyNumberFormat="1" applyFont="1" applyFill="1" applyBorder="1" applyAlignment="1">
      <alignment horizontal="center" vertical="center"/>
    </xf>
    <xf numFmtId="9" fontId="51" fillId="8" borderId="17" xfId="1" applyNumberFormat="1" applyFont="1" applyFill="1" applyBorder="1" applyAlignment="1">
      <alignment vertical="center"/>
    </xf>
    <xf numFmtId="0" fontId="68" fillId="2" borderId="24" xfId="0" applyFont="1" applyFill="1" applyBorder="1" applyAlignment="1">
      <alignment horizontal="center" vertical="center"/>
    </xf>
    <xf numFmtId="0" fontId="26" fillId="8" borderId="15" xfId="0" applyFont="1" applyFill="1" applyBorder="1" applyAlignment="1">
      <alignment horizontal="left" vertical="center"/>
    </xf>
    <xf numFmtId="0" fontId="26" fillId="8" borderId="22" xfId="0" applyFont="1" applyFill="1" applyBorder="1" applyAlignment="1">
      <alignment horizontal="left" vertical="center"/>
    </xf>
    <xf numFmtId="0" fontId="26" fillId="8" borderId="17" xfId="0" applyFont="1" applyFill="1" applyBorder="1" applyAlignment="1">
      <alignment horizontal="left" vertical="center"/>
    </xf>
    <xf numFmtId="9" fontId="15" fillId="11" borderId="15" xfId="1" applyNumberFormat="1" applyFont="1" applyFill="1" applyBorder="1"/>
    <xf numFmtId="2" fontId="17" fillId="2" borderId="26" xfId="0" applyNumberFormat="1" applyFont="1" applyFill="1" applyBorder="1" applyAlignment="1">
      <alignment horizontal="left"/>
    </xf>
    <xf numFmtId="2" fontId="17" fillId="2" borderId="0" xfId="0" applyNumberFormat="1" applyFont="1" applyFill="1" applyBorder="1" applyAlignment="1">
      <alignment horizontal="left"/>
    </xf>
    <xf numFmtId="2" fontId="15" fillId="2" borderId="0" xfId="0" applyNumberFormat="1" applyFont="1" applyFill="1" applyBorder="1"/>
    <xf numFmtId="0" fontId="15" fillId="2" borderId="21" xfId="0" applyFont="1" applyFill="1" applyBorder="1"/>
    <xf numFmtId="0" fontId="51" fillId="8" borderId="16" xfId="0" applyFont="1" applyFill="1" applyBorder="1" applyAlignment="1">
      <alignment horizontal="center" vertical="center"/>
    </xf>
    <xf numFmtId="0" fontId="70" fillId="2" borderId="12" xfId="0" applyFont="1" applyFill="1" applyBorder="1" applyAlignment="1">
      <alignment horizontal="center" vertical="center" wrapText="1"/>
    </xf>
    <xf numFmtId="0" fontId="15" fillId="2" borderId="19" xfId="0" applyFont="1" applyFill="1" applyBorder="1" applyAlignment="1">
      <alignment horizontal="center"/>
    </xf>
    <xf numFmtId="10" fontId="15" fillId="0" borderId="12" xfId="1" applyNumberFormat="1" applyFont="1" applyFill="1" applyBorder="1"/>
    <xf numFmtId="0" fontId="51" fillId="0" borderId="12" xfId="0" applyFont="1" applyFill="1" applyBorder="1"/>
    <xf numFmtId="0" fontId="51" fillId="2" borderId="12" xfId="0" applyFont="1" applyFill="1" applyBorder="1"/>
    <xf numFmtId="0" fontId="51" fillId="2" borderId="12" xfId="0" applyFont="1" applyFill="1" applyBorder="1" applyAlignment="1">
      <alignment horizontal="center" vertical="center" wrapText="1"/>
    </xf>
    <xf numFmtId="9" fontId="15" fillId="12" borderId="12" xfId="1" applyFont="1" applyFill="1" applyBorder="1"/>
    <xf numFmtId="0" fontId="68" fillId="2" borderId="12" xfId="0" applyFont="1" applyFill="1" applyBorder="1" applyAlignment="1">
      <alignment horizontal="center" vertical="center"/>
    </xf>
    <xf numFmtId="0" fontId="15" fillId="0" borderId="12" xfId="0" applyFont="1" applyFill="1" applyBorder="1" applyAlignment="1">
      <alignment horizontal="center" vertical="center" wrapText="1"/>
    </xf>
    <xf numFmtId="10" fontId="15" fillId="0" borderId="12" xfId="0" applyNumberFormat="1" applyFont="1" applyFill="1" applyBorder="1"/>
    <xf numFmtId="0" fontId="66" fillId="2" borderId="12" xfId="0" applyFont="1" applyFill="1" applyBorder="1" applyAlignment="1">
      <alignment horizontal="center" vertical="center"/>
    </xf>
    <xf numFmtId="0" fontId="17" fillId="0" borderId="0" xfId="0" applyFont="1" applyFill="1" applyAlignment="1">
      <alignment horizontal="left"/>
    </xf>
    <xf numFmtId="0" fontId="15" fillId="2" borderId="20" xfId="0" applyFont="1" applyFill="1" applyBorder="1" applyAlignment="1">
      <alignment horizontal="center" vertical="center"/>
    </xf>
    <xf numFmtId="0" fontId="15" fillId="2" borderId="24" xfId="0" applyFont="1" applyFill="1" applyBorder="1"/>
    <xf numFmtId="0" fontId="66" fillId="2" borderId="12" xfId="0" applyFont="1" applyFill="1" applyBorder="1" applyAlignment="1">
      <alignment horizontal="left" vertical="center"/>
    </xf>
    <xf numFmtId="0" fontId="15" fillId="2" borderId="12" xfId="0" applyFont="1" applyFill="1" applyBorder="1" applyAlignment="1">
      <alignment horizontal="center" vertical="center"/>
    </xf>
    <xf numFmtId="0" fontId="15" fillId="6" borderId="12" xfId="0" applyFont="1" applyFill="1" applyBorder="1" applyAlignment="1">
      <alignment horizontal="left" vertical="center" wrapText="1"/>
    </xf>
    <xf numFmtId="0" fontId="68" fillId="2" borderId="28" xfId="0" applyFont="1" applyFill="1" applyBorder="1" applyAlignment="1">
      <alignment horizontal="center" vertical="center"/>
    </xf>
    <xf numFmtId="0" fontId="15" fillId="6" borderId="12" xfId="0" applyFont="1" applyFill="1" applyBorder="1" applyAlignment="1">
      <alignment horizontal="left" vertical="center"/>
    </xf>
    <xf numFmtId="0" fontId="68" fillId="2" borderId="20" xfId="0" applyFont="1" applyFill="1" applyBorder="1" applyAlignment="1">
      <alignment horizontal="center" vertical="center"/>
    </xf>
    <xf numFmtId="0" fontId="66" fillId="2" borderId="17" xfId="0" applyFont="1" applyFill="1" applyBorder="1" applyAlignment="1">
      <alignment vertical="center"/>
    </xf>
    <xf numFmtId="0" fontId="15" fillId="3" borderId="12" xfId="0" applyFont="1" applyFill="1" applyBorder="1" applyAlignment="1">
      <alignment wrapText="1"/>
    </xf>
    <xf numFmtId="165" fontId="15" fillId="0" borderId="12" xfId="63" applyNumberFormat="1" applyFont="1" applyFill="1" applyBorder="1"/>
    <xf numFmtId="165" fontId="15" fillId="11" borderId="12" xfId="63" applyNumberFormat="1" applyFont="1" applyFill="1" applyBorder="1"/>
    <xf numFmtId="0" fontId="15" fillId="3" borderId="12" xfId="0" applyFont="1" applyFill="1" applyBorder="1" applyAlignment="1">
      <alignment vertical="center" wrapText="1"/>
    </xf>
    <xf numFmtId="10" fontId="15" fillId="11" borderId="12" xfId="1" applyNumberFormat="1" applyFont="1" applyFill="1" applyBorder="1"/>
    <xf numFmtId="0" fontId="66" fillId="0" borderId="12" xfId="0" applyFont="1" applyFill="1" applyBorder="1" applyAlignment="1">
      <alignment horizontal="center" vertical="center"/>
    </xf>
    <xf numFmtId="9" fontId="66" fillId="0" borderId="12" xfId="1" applyNumberFormat="1" applyFont="1" applyFill="1" applyBorder="1" applyAlignment="1">
      <alignment horizontal="center" vertical="center"/>
    </xf>
    <xf numFmtId="0" fontId="15" fillId="5" borderId="12" xfId="0" applyFont="1" applyFill="1" applyBorder="1" applyAlignment="1">
      <alignment wrapText="1"/>
    </xf>
    <xf numFmtId="9" fontId="15" fillId="0" borderId="12" xfId="1" applyFont="1" applyFill="1" applyBorder="1"/>
    <xf numFmtId="165" fontId="15" fillId="0" borderId="12" xfId="0" applyNumberFormat="1" applyFont="1" applyFill="1" applyBorder="1"/>
    <xf numFmtId="165" fontId="15" fillId="11" borderId="12" xfId="0" applyNumberFormat="1" applyFont="1" applyFill="1" applyBorder="1"/>
    <xf numFmtId="166" fontId="15" fillId="11" borderId="12" xfId="1" applyNumberFormat="1" applyFont="1" applyFill="1" applyBorder="1"/>
    <xf numFmtId="0" fontId="68" fillId="2" borderId="0" xfId="0" applyFont="1" applyFill="1" applyBorder="1" applyAlignment="1">
      <alignment horizontal="center" vertical="center"/>
    </xf>
    <xf numFmtId="0" fontId="15" fillId="2" borderId="18" xfId="0" applyFont="1" applyFill="1" applyBorder="1" applyAlignment="1">
      <alignment horizontal="center" vertical="center" wrapText="1"/>
    </xf>
    <xf numFmtId="0" fontId="15" fillId="0" borderId="18" xfId="0" applyFont="1" applyFill="1" applyBorder="1"/>
    <xf numFmtId="0" fontId="15" fillId="0" borderId="18" xfId="0" applyFont="1" applyFill="1" applyBorder="1" applyAlignment="1">
      <alignment wrapText="1"/>
    </xf>
    <xf numFmtId="9" fontId="15" fillId="0" borderId="18" xfId="1" applyNumberFormat="1" applyFont="1" applyFill="1" applyBorder="1"/>
    <xf numFmtId="0" fontId="51" fillId="2" borderId="12" xfId="0" applyFont="1" applyFill="1" applyBorder="1" applyAlignment="1">
      <alignment horizontal="center" vertical="center"/>
    </xf>
    <xf numFmtId="9" fontId="15" fillId="2" borderId="0" xfId="1" applyNumberFormat="1" applyFont="1" applyFill="1"/>
    <xf numFmtId="9" fontId="15" fillId="0" borderId="0" xfId="1" applyNumberFormat="1" applyFont="1" applyFill="1"/>
    <xf numFmtId="0" fontId="75" fillId="0" borderId="0" xfId="0" applyFont="1" applyAlignment="1">
      <alignment vertical="center"/>
    </xf>
    <xf numFmtId="0" fontId="76" fillId="0" borderId="0" xfId="0" applyFont="1" applyAlignment="1">
      <alignment horizontal="center" vertical="center" wrapText="1"/>
    </xf>
    <xf numFmtId="0" fontId="77" fillId="0" borderId="0" xfId="0" applyFont="1" applyAlignment="1">
      <alignment horizontal="center" vertical="center"/>
    </xf>
    <xf numFmtId="0" fontId="48" fillId="0" borderId="29" xfId="0" applyFont="1" applyBorder="1" applyAlignment="1">
      <alignment horizontal="center" vertical="center" wrapText="1"/>
    </xf>
    <xf numFmtId="0" fontId="48" fillId="0" borderId="30" xfId="0" applyFont="1" applyBorder="1" applyAlignment="1">
      <alignment horizontal="center" vertical="center" wrapText="1"/>
    </xf>
    <xf numFmtId="0" fontId="48" fillId="0" borderId="31" xfId="0" applyFont="1" applyBorder="1" applyAlignment="1">
      <alignment horizontal="center" vertical="center" wrapText="1"/>
    </xf>
    <xf numFmtId="0" fontId="48" fillId="0" borderId="0" xfId="0" applyFont="1" applyAlignment="1">
      <alignment horizontal="center" vertical="center" wrapText="1"/>
    </xf>
    <xf numFmtId="0" fontId="15" fillId="0" borderId="33" xfId="0" applyFont="1" applyBorder="1" applyAlignment="1">
      <alignment vertical="center" wrapText="1"/>
    </xf>
    <xf numFmtId="0" fontId="15" fillId="0" borderId="33" xfId="0" applyFont="1" applyBorder="1" applyAlignment="1">
      <alignment vertical="center"/>
    </xf>
    <xf numFmtId="0" fontId="15" fillId="0" borderId="34" xfId="0" applyFont="1" applyBorder="1" applyAlignment="1">
      <alignment vertical="center"/>
    </xf>
    <xf numFmtId="0" fontId="15" fillId="0" borderId="12" xfId="0" applyFont="1" applyBorder="1" applyAlignment="1">
      <alignment wrapText="1"/>
    </xf>
    <xf numFmtId="0" fontId="15" fillId="0" borderId="12" xfId="0" applyFont="1" applyBorder="1" applyAlignment="1">
      <alignment vertical="center"/>
    </xf>
    <xf numFmtId="0" fontId="15" fillId="0" borderId="36" xfId="0" applyFont="1" applyBorder="1" applyAlignment="1">
      <alignment vertical="center"/>
    </xf>
    <xf numFmtId="0" fontId="15" fillId="0" borderId="38" xfId="0" applyFont="1" applyBorder="1" applyAlignment="1">
      <alignment vertical="center" wrapText="1"/>
    </xf>
    <xf numFmtId="0" fontId="15" fillId="0" borderId="38" xfId="0" applyFont="1" applyBorder="1" applyAlignment="1">
      <alignment vertical="center"/>
    </xf>
    <xf numFmtId="0" fontId="15" fillId="0" borderId="39" xfId="0" applyFont="1" applyBorder="1" applyAlignment="1">
      <alignment vertical="center"/>
    </xf>
    <xf numFmtId="0" fontId="15" fillId="0" borderId="19" xfId="0" applyFont="1" applyBorder="1" applyAlignment="1">
      <alignment vertical="center" wrapText="1"/>
    </xf>
    <xf numFmtId="0" fontId="15" fillId="0" borderId="19" xfId="0" applyFont="1" applyBorder="1" applyAlignment="1">
      <alignment vertical="center"/>
    </xf>
    <xf numFmtId="0" fontId="15" fillId="0" borderId="40" xfId="0" applyFont="1" applyBorder="1" applyAlignment="1">
      <alignment vertical="center"/>
    </xf>
    <xf numFmtId="0" fontId="15" fillId="0" borderId="12" xfId="0" applyFont="1" applyBorder="1" applyAlignment="1">
      <alignment horizontal="left" vertical="center" wrapText="1"/>
    </xf>
    <xf numFmtId="0" fontId="15" fillId="0" borderId="38" xfId="0" applyFont="1" applyBorder="1" applyAlignment="1">
      <alignment horizontal="left" vertical="center" wrapText="1"/>
    </xf>
    <xf numFmtId="0" fontId="15" fillId="0" borderId="33" xfId="0" applyFont="1" applyBorder="1" applyAlignment="1">
      <alignment horizontal="left" vertical="center" wrapText="1"/>
    </xf>
    <xf numFmtId="0" fontId="15" fillId="2" borderId="0" xfId="0" applyFont="1" applyFill="1" applyBorder="1"/>
    <xf numFmtId="0" fontId="16" fillId="17" borderId="0" xfId="0" applyFont="1" applyFill="1"/>
    <xf numFmtId="0" fontId="8" fillId="17" borderId="0" xfId="0" applyFont="1" applyFill="1"/>
    <xf numFmtId="0" fontId="82" fillId="2" borderId="0" xfId="0" applyFont="1" applyFill="1"/>
    <xf numFmtId="0" fontId="84" fillId="2" borderId="0" xfId="0" applyFont="1" applyFill="1"/>
    <xf numFmtId="0" fontId="16" fillId="17" borderId="0" xfId="0" applyFont="1" applyFill="1" applyBorder="1"/>
    <xf numFmtId="0" fontId="8" fillId="17" borderId="0" xfId="0" applyFont="1" applyFill="1" applyBorder="1"/>
    <xf numFmtId="0" fontId="83" fillId="2" borderId="0" xfId="0" applyFont="1" applyFill="1" applyBorder="1"/>
    <xf numFmtId="9" fontId="48" fillId="0" borderId="0" xfId="65" applyNumberFormat="1" applyFont="1" applyBorder="1" applyAlignment="1">
      <alignment horizontal="center" vertical="center"/>
    </xf>
    <xf numFmtId="0" fontId="49" fillId="0" borderId="0" xfId="0" applyFont="1" applyBorder="1"/>
    <xf numFmtId="0" fontId="47" fillId="0" borderId="0" xfId="0" applyFont="1" applyBorder="1" applyAlignment="1">
      <alignment horizontal="left" vertical="center" wrapText="1" readingOrder="1"/>
    </xf>
    <xf numFmtId="0" fontId="16" fillId="17" borderId="0" xfId="0" applyFont="1" applyFill="1" applyAlignment="1">
      <alignment vertical="center"/>
    </xf>
    <xf numFmtId="0" fontId="8" fillId="17" borderId="0" xfId="0" applyFont="1" applyFill="1" applyAlignment="1">
      <alignment vertical="center"/>
    </xf>
    <xf numFmtId="0" fontId="30" fillId="19" borderId="0" xfId="0" applyFont="1" applyFill="1" applyBorder="1" applyAlignment="1">
      <alignment horizontal="center" vertical="center"/>
    </xf>
    <xf numFmtId="9" fontId="15" fillId="20" borderId="0" xfId="0" applyNumberFormat="1" applyFont="1" applyFill="1" applyBorder="1" applyAlignment="1">
      <alignment horizontal="center" vertical="center"/>
    </xf>
    <xf numFmtId="0" fontId="30" fillId="21" borderId="0" xfId="0" applyFont="1" applyFill="1" applyBorder="1" applyAlignment="1">
      <alignment horizontal="center" vertical="center"/>
    </xf>
    <xf numFmtId="9" fontId="15" fillId="22" borderId="0" xfId="0" applyNumberFormat="1" applyFont="1" applyFill="1" applyBorder="1" applyAlignment="1">
      <alignment horizontal="center" vertical="center"/>
    </xf>
    <xf numFmtId="0" fontId="87" fillId="0" borderId="11" xfId="0" applyFont="1" applyBorder="1" applyAlignment="1">
      <alignment horizontal="center" vertical="center"/>
    </xf>
    <xf numFmtId="0" fontId="88" fillId="0" borderId="11" xfId="0" applyFont="1" applyBorder="1" applyAlignment="1">
      <alignment horizontal="center" vertical="center"/>
    </xf>
    <xf numFmtId="0" fontId="15" fillId="22" borderId="0" xfId="0" applyFont="1" applyFill="1"/>
    <xf numFmtId="0" fontId="15" fillId="0" borderId="0" xfId="0" applyFont="1" applyAlignment="1">
      <alignment horizontal="left" vertical="center" wrapText="1"/>
    </xf>
    <xf numFmtId="0" fontId="12" fillId="0" borderId="0" xfId="0" applyFont="1" applyAlignment="1">
      <alignment horizontal="left" vertical="top" wrapText="1"/>
    </xf>
    <xf numFmtId="0" fontId="11" fillId="0" borderId="0" xfId="65" applyFont="1" applyAlignment="1">
      <alignment horizontal="center"/>
    </xf>
    <xf numFmtId="0" fontId="81" fillId="0" borderId="0" xfId="65" applyFont="1" applyFill="1" applyBorder="1" applyAlignment="1">
      <alignment horizontal="left" vertical="center" wrapText="1"/>
    </xf>
    <xf numFmtId="0" fontId="15" fillId="0" borderId="0" xfId="0" applyFont="1" applyBorder="1" applyAlignment="1">
      <alignment horizontal="justify" vertical="justify" wrapText="1"/>
    </xf>
    <xf numFmtId="0" fontId="84" fillId="2" borderId="0" xfId="0" applyFont="1" applyFill="1" applyBorder="1"/>
    <xf numFmtId="0" fontId="92" fillId="0" borderId="11" xfId="0" applyFont="1" applyBorder="1" applyAlignment="1">
      <alignment horizontal="center" vertical="center"/>
    </xf>
    <xf numFmtId="0" fontId="93" fillId="0" borderId="11" xfId="0" applyFont="1" applyBorder="1" applyAlignment="1">
      <alignment horizontal="center" vertical="center"/>
    </xf>
    <xf numFmtId="9" fontId="15" fillId="11" borderId="12" xfId="0" applyNumberFormat="1" applyFont="1" applyFill="1" applyBorder="1"/>
    <xf numFmtId="0" fontId="94" fillId="2" borderId="12" xfId="0" applyFont="1" applyFill="1" applyBorder="1"/>
    <xf numFmtId="0" fontId="94" fillId="0" borderId="12" xfId="0" applyFont="1" applyFill="1" applyBorder="1"/>
    <xf numFmtId="0" fontId="97" fillId="0" borderId="0" xfId="65" applyFont="1" applyFill="1" applyAlignment="1">
      <alignment wrapText="1"/>
    </xf>
    <xf numFmtId="0" fontId="9" fillId="2" borderId="0" xfId="0" applyFont="1" applyFill="1" applyAlignment="1">
      <alignment horizontal="center" vertical="center"/>
    </xf>
    <xf numFmtId="0" fontId="10" fillId="2" borderId="0" xfId="0" applyFont="1" applyFill="1" applyAlignment="1">
      <alignment horizontal="center" vertical="center"/>
    </xf>
    <xf numFmtId="0" fontId="11" fillId="0" borderId="0" xfId="0" applyFont="1" applyAlignment="1">
      <alignment horizontal="left" vertical="center" wrapText="1"/>
    </xf>
    <xf numFmtId="0" fontId="16" fillId="13" borderId="42" xfId="0" applyFont="1" applyFill="1" applyBorder="1" applyAlignment="1">
      <alignment horizontal="center" vertical="center" wrapText="1"/>
    </xf>
    <xf numFmtId="0" fontId="16" fillId="13" borderId="0" xfId="0" applyFont="1" applyFill="1" applyAlignment="1">
      <alignment horizontal="center" vertical="center" wrapText="1"/>
    </xf>
    <xf numFmtId="0" fontId="13" fillId="0" borderId="41" xfId="0" applyFont="1" applyBorder="1" applyAlignment="1">
      <alignment horizontal="center" vertical="center"/>
    </xf>
    <xf numFmtId="0" fontId="13" fillId="0" borderId="44" xfId="0" applyFont="1" applyBorder="1" applyAlignment="1">
      <alignment horizontal="center" vertical="center"/>
    </xf>
    <xf numFmtId="0" fontId="13" fillId="0" borderId="45" xfId="0" applyFont="1" applyBorder="1" applyAlignment="1">
      <alignment horizontal="center" vertical="center"/>
    </xf>
    <xf numFmtId="0" fontId="28" fillId="2" borderId="0" xfId="0" applyFont="1" applyFill="1" applyAlignment="1">
      <alignment horizontal="center" vertical="center" wrapText="1"/>
    </xf>
    <xf numFmtId="0" fontId="68" fillId="2" borderId="22"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23" xfId="0" applyFont="1" applyFill="1" applyBorder="1" applyAlignment="1">
      <alignment horizontal="center" vertical="center"/>
    </xf>
    <xf numFmtId="0" fontId="18" fillId="2" borderId="26" xfId="0" applyFont="1" applyFill="1" applyBorder="1" applyAlignment="1">
      <alignment horizontal="left" vertical="center" wrapText="1"/>
    </xf>
    <xf numFmtId="0" fontId="15" fillId="2" borderId="18"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15" fillId="2" borderId="22" xfId="0" applyFont="1" applyFill="1" applyBorder="1" applyAlignment="1">
      <alignment horizontal="center"/>
    </xf>
    <xf numFmtId="0" fontId="15" fillId="2" borderId="24" xfId="0" applyFont="1" applyFill="1" applyBorder="1" applyAlignment="1">
      <alignment horizontal="center"/>
    </xf>
    <xf numFmtId="0" fontId="15" fillId="2" borderId="23" xfId="0" applyFont="1" applyFill="1" applyBorder="1" applyAlignment="1">
      <alignment horizontal="center"/>
    </xf>
    <xf numFmtId="0" fontId="15" fillId="2" borderId="18" xfId="0" applyFont="1" applyFill="1" applyBorder="1" applyAlignment="1">
      <alignment horizontal="center" vertical="center"/>
    </xf>
    <xf numFmtId="0" fontId="15" fillId="2" borderId="19" xfId="0" applyFont="1" applyFill="1" applyBorder="1" applyAlignment="1">
      <alignment horizontal="center" vertical="center"/>
    </xf>
    <xf numFmtId="0" fontId="15" fillId="2" borderId="20" xfId="0" applyFont="1" applyFill="1" applyBorder="1" applyAlignment="1">
      <alignment horizontal="center" vertical="center"/>
    </xf>
    <xf numFmtId="0" fontId="68" fillId="2" borderId="18" xfId="0" applyFont="1" applyFill="1" applyBorder="1" applyAlignment="1">
      <alignment horizontal="center" vertical="center" wrapText="1"/>
    </xf>
    <xf numFmtId="0" fontId="68" fillId="2" borderId="19" xfId="0" applyFont="1" applyFill="1" applyBorder="1" applyAlignment="1">
      <alignment horizontal="center" vertical="center" wrapText="1"/>
    </xf>
    <xf numFmtId="0" fontId="68" fillId="2" borderId="20" xfId="0" applyFont="1" applyFill="1" applyBorder="1" applyAlignment="1">
      <alignment horizontal="center" vertical="center" wrapText="1"/>
    </xf>
    <xf numFmtId="0" fontId="65" fillId="15" borderId="15" xfId="0" applyFont="1" applyFill="1" applyBorder="1" applyAlignment="1">
      <alignment horizontal="center" vertical="center" wrapText="1"/>
    </xf>
    <xf numFmtId="0" fontId="65" fillId="15" borderId="16" xfId="0" applyFont="1" applyFill="1" applyBorder="1" applyAlignment="1">
      <alignment horizontal="center" vertical="center" wrapText="1"/>
    </xf>
    <xf numFmtId="0" fontId="65" fillId="15" borderId="17" xfId="0" applyFont="1" applyFill="1" applyBorder="1" applyAlignment="1">
      <alignment horizontal="center" vertical="center" wrapText="1"/>
    </xf>
    <xf numFmtId="0" fontId="66" fillId="2" borderId="12" xfId="0" applyFont="1" applyFill="1" applyBorder="1" applyAlignment="1">
      <alignment horizontal="center" vertical="center"/>
    </xf>
    <xf numFmtId="0" fontId="15" fillId="2" borderId="12" xfId="0" applyFont="1" applyFill="1" applyBorder="1" applyAlignment="1">
      <alignment horizontal="center" vertical="center" wrapText="1"/>
    </xf>
    <xf numFmtId="0" fontId="68" fillId="2" borderId="12" xfId="0" applyFont="1" applyFill="1" applyBorder="1" applyAlignment="1">
      <alignment horizontal="center" vertical="center"/>
    </xf>
    <xf numFmtId="0" fontId="66" fillId="2" borderId="15" xfId="0" applyFont="1" applyFill="1" applyBorder="1" applyAlignment="1">
      <alignment horizontal="center" vertical="center"/>
    </xf>
    <xf numFmtId="0" fontId="66" fillId="2" borderId="16" xfId="0" applyFont="1" applyFill="1" applyBorder="1" applyAlignment="1">
      <alignment horizontal="center" vertical="center"/>
    </xf>
    <xf numFmtId="0" fontId="67" fillId="2" borderId="16" xfId="0" applyFont="1" applyFill="1" applyBorder="1" applyAlignment="1">
      <alignment horizontal="center" vertical="center"/>
    </xf>
    <xf numFmtId="0" fontId="51" fillId="2" borderId="18" xfId="0" applyFont="1" applyFill="1" applyBorder="1" applyAlignment="1">
      <alignment horizontal="center" vertical="center"/>
    </xf>
    <xf numFmtId="0" fontId="51" fillId="2" borderId="19" xfId="0" applyFont="1" applyFill="1" applyBorder="1" applyAlignment="1">
      <alignment horizontal="center" vertical="center"/>
    </xf>
    <xf numFmtId="0" fontId="51" fillId="2" borderId="20" xfId="0" applyFont="1" applyFill="1" applyBorder="1" applyAlignment="1">
      <alignment horizontal="center" vertical="center"/>
    </xf>
    <xf numFmtId="0" fontId="51" fillId="2" borderId="18" xfId="0" applyFont="1" applyFill="1" applyBorder="1" applyAlignment="1">
      <alignment horizontal="center" vertical="center" wrapText="1"/>
    </xf>
    <xf numFmtId="0" fontId="51" fillId="2" borderId="19" xfId="0" applyFont="1" applyFill="1" applyBorder="1" applyAlignment="1">
      <alignment horizontal="center" vertical="center" wrapText="1"/>
    </xf>
    <xf numFmtId="0" fontId="51" fillId="2" borderId="20" xfId="0" applyFont="1" applyFill="1" applyBorder="1" applyAlignment="1">
      <alignment horizontal="center" vertical="center" wrapText="1"/>
    </xf>
    <xf numFmtId="0" fontId="68" fillId="2" borderId="18" xfId="0" applyFont="1" applyFill="1" applyBorder="1" applyAlignment="1">
      <alignment horizontal="center" vertical="center"/>
    </xf>
    <xf numFmtId="0" fontId="68" fillId="2" borderId="19" xfId="0" applyFont="1" applyFill="1" applyBorder="1" applyAlignment="1">
      <alignment horizontal="center" vertical="center"/>
    </xf>
    <xf numFmtId="0" fontId="68" fillId="2" borderId="20"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26" xfId="0" applyFont="1" applyFill="1" applyBorder="1" applyAlignment="1">
      <alignment horizontal="center" vertical="center"/>
    </xf>
    <xf numFmtId="0" fontId="68" fillId="2" borderId="28" xfId="0" applyFont="1" applyFill="1" applyBorder="1" applyAlignment="1">
      <alignment horizontal="center" vertical="center"/>
    </xf>
    <xf numFmtId="0" fontId="51" fillId="2" borderId="12" xfId="0" applyFont="1" applyFill="1" applyBorder="1" applyAlignment="1">
      <alignment horizontal="center" vertical="center" wrapText="1"/>
    </xf>
    <xf numFmtId="0" fontId="70" fillId="2" borderId="18" xfId="0" applyFont="1" applyFill="1" applyBorder="1" applyAlignment="1">
      <alignment horizontal="center" vertical="center" wrapText="1"/>
    </xf>
    <xf numFmtId="0" fontId="70" fillId="2" borderId="19" xfId="0" applyFont="1" applyFill="1" applyBorder="1" applyAlignment="1">
      <alignment horizontal="center" vertical="center" wrapText="1"/>
    </xf>
    <xf numFmtId="0" fontId="70" fillId="2" borderId="20" xfId="0" applyFont="1" applyFill="1" applyBorder="1" applyAlignment="1">
      <alignment horizontal="center" vertical="center" wrapText="1"/>
    </xf>
    <xf numFmtId="0" fontId="15" fillId="2" borderId="12" xfId="0" applyFont="1" applyFill="1" applyBorder="1" applyAlignment="1">
      <alignment horizontal="center"/>
    </xf>
    <xf numFmtId="0" fontId="74" fillId="2" borderId="12" xfId="0" applyFont="1" applyFill="1" applyBorder="1" applyAlignment="1">
      <alignment horizontal="center" vertical="center"/>
    </xf>
    <xf numFmtId="0" fontId="66" fillId="2" borderId="17" xfId="0" applyFont="1" applyFill="1" applyBorder="1" applyAlignment="1">
      <alignment horizontal="center" vertical="center"/>
    </xf>
    <xf numFmtId="0" fontId="51" fillId="2" borderId="12" xfId="0" applyFont="1" applyFill="1" applyBorder="1" applyAlignment="1">
      <alignment horizontal="center" vertical="center"/>
    </xf>
    <xf numFmtId="0" fontId="66" fillId="2" borderId="21"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22" xfId="0" applyFont="1" applyFill="1" applyBorder="1" applyAlignment="1">
      <alignment horizontal="center" vertical="center"/>
    </xf>
    <xf numFmtId="0" fontId="70" fillId="2" borderId="12" xfId="0" applyFont="1" applyFill="1" applyBorder="1" applyAlignment="1">
      <alignment horizontal="center" vertical="center"/>
    </xf>
    <xf numFmtId="0" fontId="51" fillId="2" borderId="15" xfId="0" applyFont="1" applyFill="1" applyBorder="1" applyAlignment="1">
      <alignment horizontal="center" vertical="center"/>
    </xf>
    <xf numFmtId="0" fontId="15" fillId="0" borderId="16" xfId="0" applyFont="1" applyBorder="1" applyAlignment="1">
      <alignment horizontal="center" vertical="center"/>
    </xf>
    <xf numFmtId="0" fontId="15" fillId="0" borderId="17" xfId="0" applyFont="1" applyBorder="1" applyAlignment="1">
      <alignment horizontal="center" vertical="center"/>
    </xf>
    <xf numFmtId="0" fontId="70" fillId="2" borderId="12" xfId="0" applyFont="1" applyFill="1" applyBorder="1" applyAlignment="1">
      <alignment horizontal="center" vertical="center" wrapText="1"/>
    </xf>
    <xf numFmtId="0" fontId="15" fillId="0" borderId="18" xfId="0" applyFont="1" applyBorder="1" applyAlignment="1">
      <alignment horizontal="center"/>
    </xf>
    <xf numFmtId="0" fontId="15" fillId="0" borderId="19" xfId="0" applyFont="1" applyBorder="1" applyAlignment="1">
      <alignment horizontal="center"/>
    </xf>
    <xf numFmtId="0" fontId="15" fillId="0" borderId="20" xfId="0" applyFont="1" applyBorder="1" applyAlignment="1">
      <alignment horizontal="center"/>
    </xf>
    <xf numFmtId="0" fontId="56" fillId="0" borderId="0" xfId="0" applyFont="1" applyFill="1" applyAlignment="1">
      <alignment horizontal="center" vertical="top" wrapText="1"/>
    </xf>
    <xf numFmtId="0" fontId="12" fillId="0" borderId="0" xfId="65" applyFont="1" applyAlignment="1">
      <alignment horizontal="left" vertical="center" wrapText="1"/>
    </xf>
    <xf numFmtId="0" fontId="15" fillId="0" borderId="0" xfId="0" applyFont="1" applyAlignment="1">
      <alignment horizontal="left" vertical="top" wrapText="1"/>
    </xf>
    <xf numFmtId="0" fontId="84" fillId="2" borderId="0" xfId="0" applyFont="1" applyFill="1" applyAlignment="1">
      <alignment horizontal="left" vertical="center" wrapText="1"/>
    </xf>
    <xf numFmtId="0" fontId="12" fillId="0" borderId="0" xfId="0" applyFont="1" applyAlignment="1">
      <alignment horizontal="left" vertical="center" wrapText="1"/>
    </xf>
    <xf numFmtId="0" fontId="51" fillId="0" borderId="0" xfId="0" applyFont="1" applyAlignment="1">
      <alignment horizontal="left" vertical="center" wrapText="1"/>
    </xf>
    <xf numFmtId="0" fontId="45" fillId="0" borderId="0" xfId="0" applyFont="1" applyFill="1" applyAlignment="1">
      <alignment horizontal="left" wrapText="1"/>
    </xf>
    <xf numFmtId="0" fontId="90" fillId="0" borderId="7" xfId="0" applyFont="1" applyBorder="1" applyAlignment="1">
      <alignment horizontal="left" vertical="center" wrapText="1"/>
    </xf>
    <xf numFmtId="0" fontId="90" fillId="0" borderId="8" xfId="0" applyFont="1" applyBorder="1" applyAlignment="1">
      <alignment horizontal="left" vertical="center" wrapText="1"/>
    </xf>
    <xf numFmtId="0" fontId="16" fillId="17" borderId="0" xfId="0" applyFont="1" applyFill="1" applyAlignment="1">
      <alignment horizontal="left" vertical="center" wrapText="1"/>
    </xf>
    <xf numFmtId="0" fontId="50" fillId="0" borderId="0" xfId="0" applyFont="1" applyAlignment="1">
      <alignment horizontal="center" vertical="center" wrapText="1" readingOrder="1"/>
    </xf>
    <xf numFmtId="0" fontId="90" fillId="4" borderId="5" xfId="0" applyFont="1" applyFill="1" applyBorder="1" applyAlignment="1">
      <alignment horizontal="center" vertical="center" wrapText="1"/>
    </xf>
    <xf numFmtId="0" fontId="90" fillId="4" borderId="6" xfId="0" applyFont="1" applyFill="1" applyBorder="1" applyAlignment="1">
      <alignment horizontal="center" vertical="center" wrapText="1"/>
    </xf>
    <xf numFmtId="0" fontId="90" fillId="4" borderId="9" xfId="0" applyFont="1" applyFill="1" applyBorder="1" applyAlignment="1">
      <alignment horizontal="center" vertical="center" wrapText="1"/>
    </xf>
    <xf numFmtId="0" fontId="90" fillId="4" borderId="10" xfId="0" applyFont="1" applyFill="1" applyBorder="1" applyAlignment="1">
      <alignment horizontal="center" vertical="center" wrapText="1"/>
    </xf>
    <xf numFmtId="0" fontId="91" fillId="4" borderId="7" xfId="0" applyFont="1" applyFill="1" applyBorder="1" applyAlignment="1">
      <alignment horizontal="center" vertical="center" wrapText="1"/>
    </xf>
    <xf numFmtId="0" fontId="91" fillId="4" borderId="8" xfId="0" applyFont="1" applyFill="1" applyBorder="1" applyAlignment="1">
      <alignment horizontal="center" vertical="center" wrapText="1"/>
    </xf>
    <xf numFmtId="0" fontId="12" fillId="0" borderId="0" xfId="65" applyFont="1" applyAlignment="1">
      <alignment horizontal="center" vertical="center" wrapText="1"/>
    </xf>
    <xf numFmtId="0" fontId="28" fillId="0" borderId="0" xfId="0" applyFont="1" applyBorder="1" applyAlignment="1">
      <alignment horizontal="left" vertical="center" wrapText="1"/>
    </xf>
    <xf numFmtId="0" fontId="15" fillId="0" borderId="0" xfId="0" applyFont="1" applyAlignment="1">
      <alignment horizontal="left" vertical="center" wrapText="1"/>
    </xf>
    <xf numFmtId="0" fontId="51" fillId="0" borderId="0" xfId="0" applyFont="1" applyBorder="1" applyAlignment="1">
      <alignment horizontal="center" wrapText="1"/>
    </xf>
    <xf numFmtId="0" fontId="51" fillId="0" borderId="0" xfId="0" applyFont="1" applyAlignment="1">
      <alignment horizontal="center" wrapText="1"/>
    </xf>
    <xf numFmtId="0" fontId="51" fillId="0" borderId="0" xfId="0" applyFont="1" applyBorder="1" applyAlignment="1">
      <alignment horizontal="center" vertical="center" wrapText="1"/>
    </xf>
    <xf numFmtId="0" fontId="51" fillId="0" borderId="0" xfId="0" applyFont="1" applyAlignment="1">
      <alignment horizontal="center" vertical="center" wrapText="1"/>
    </xf>
    <xf numFmtId="0" fontId="47" fillId="0" borderId="0" xfId="0" applyFont="1" applyAlignment="1">
      <alignment horizontal="left" vertical="center" wrapText="1" readingOrder="1"/>
    </xf>
    <xf numFmtId="0" fontId="12" fillId="0" borderId="0" xfId="65" applyFont="1" applyBorder="1" applyAlignment="1">
      <alignment horizontal="center" vertical="center" wrapText="1"/>
    </xf>
    <xf numFmtId="0" fontId="15" fillId="0" borderId="0" xfId="0" applyFont="1" applyAlignment="1">
      <alignment horizontal="left" vertical="top"/>
    </xf>
    <xf numFmtId="0" fontId="16" fillId="17" borderId="0" xfId="0" applyFont="1" applyFill="1" applyAlignment="1">
      <alignment horizontal="left" wrapText="1"/>
    </xf>
    <xf numFmtId="0" fontId="54" fillId="0" borderId="0" xfId="0" applyFont="1" applyAlignment="1">
      <alignment horizontal="center" wrapText="1"/>
    </xf>
    <xf numFmtId="0" fontId="51" fillId="0" borderId="4" xfId="0" applyFont="1" applyBorder="1" applyAlignment="1">
      <alignment horizontal="center" vertical="center" wrapText="1"/>
    </xf>
    <xf numFmtId="0" fontId="51" fillId="0" borderId="53" xfId="0" applyFont="1" applyBorder="1" applyAlignment="1">
      <alignment horizontal="center" vertical="center" wrapText="1"/>
    </xf>
    <xf numFmtId="0" fontId="51" fillId="0" borderId="44" xfId="0" applyFont="1" applyBorder="1" applyAlignment="1">
      <alignment horizontal="center" vertical="center" wrapText="1"/>
    </xf>
    <xf numFmtId="0" fontId="28" fillId="0" borderId="0" xfId="0" applyFont="1" applyBorder="1" applyAlignment="1">
      <alignment horizontal="justify" vertical="top" wrapText="1"/>
    </xf>
    <xf numFmtId="0" fontId="15" fillId="0" borderId="0" xfId="0" applyFont="1" applyBorder="1" applyAlignment="1">
      <alignment horizontal="justify" vertical="justify" wrapText="1"/>
    </xf>
    <xf numFmtId="0" fontId="15" fillId="0" borderId="0" xfId="0" applyFont="1" applyBorder="1" applyAlignment="1">
      <alignment horizontal="justify" vertical="top" wrapText="1"/>
    </xf>
    <xf numFmtId="0" fontId="47" fillId="0" borderId="0" xfId="0" applyFont="1" applyBorder="1" applyAlignment="1">
      <alignment horizontal="left" vertical="center" wrapText="1" readingOrder="1"/>
    </xf>
    <xf numFmtId="0" fontId="89" fillId="0" borderId="0" xfId="0" applyFont="1" applyBorder="1" applyAlignment="1">
      <alignment horizontal="left" vertical="center" wrapText="1" readingOrder="1"/>
    </xf>
    <xf numFmtId="0" fontId="51" fillId="0" borderId="46" xfId="0" applyFont="1" applyBorder="1" applyAlignment="1">
      <alignment horizontal="center" vertical="center" wrapText="1"/>
    </xf>
    <xf numFmtId="0" fontId="51" fillId="0" borderId="44" xfId="0" applyFont="1" applyBorder="1" applyAlignment="1">
      <alignment horizontal="left" vertical="center" wrapText="1" indent="2"/>
    </xf>
    <xf numFmtId="0" fontId="51" fillId="0" borderId="0" xfId="0" applyFont="1" applyBorder="1" applyAlignment="1">
      <alignment horizontal="left" vertical="center" wrapText="1" indent="2"/>
    </xf>
    <xf numFmtId="0" fontId="47" fillId="0" borderId="0" xfId="0" applyFont="1" applyBorder="1" applyAlignment="1">
      <alignment horizontal="left" vertical="top" wrapText="1" readingOrder="1"/>
    </xf>
    <xf numFmtId="0" fontId="81" fillId="0" borderId="0" xfId="65" applyFont="1" applyFill="1" applyBorder="1" applyAlignment="1">
      <alignment horizontal="left" vertical="center" wrapText="1"/>
    </xf>
    <xf numFmtId="0" fontId="11" fillId="0" borderId="0" xfId="65" applyFont="1" applyAlignment="1">
      <alignment horizontal="center"/>
    </xf>
    <xf numFmtId="0" fontId="11" fillId="4" borderId="0" xfId="65" applyFont="1" applyFill="1" applyBorder="1" applyAlignment="1">
      <alignment horizontal="center" vertical="center" wrapText="1"/>
    </xf>
    <xf numFmtId="0" fontId="43" fillId="17" borderId="0" xfId="65" applyFont="1" applyFill="1" applyAlignment="1">
      <alignment horizontal="center" vertical="center"/>
    </xf>
    <xf numFmtId="0" fontId="34" fillId="2" borderId="0" xfId="0" applyFont="1" applyFill="1" applyBorder="1" applyAlignment="1">
      <alignment horizontal="left" vertical="center" wrapText="1"/>
    </xf>
    <xf numFmtId="0" fontId="35" fillId="2" borderId="0" xfId="0" applyFont="1" applyFill="1" applyBorder="1" applyAlignment="1">
      <alignment horizontal="left" vertical="center"/>
    </xf>
    <xf numFmtId="0" fontId="36" fillId="2" borderId="0" xfId="0" applyFont="1" applyFill="1" applyBorder="1" applyAlignment="1">
      <alignment horizontal="left" vertical="center"/>
    </xf>
    <xf numFmtId="0" fontId="30" fillId="16" borderId="0" xfId="0" applyFont="1" applyFill="1" applyAlignment="1">
      <alignment horizontal="left"/>
    </xf>
    <xf numFmtId="0" fontId="11" fillId="2" borderId="0" xfId="0" applyFont="1" applyFill="1" applyAlignment="1">
      <alignment horizontal="right" vertical="center" textRotation="45" wrapText="1"/>
    </xf>
    <xf numFmtId="0" fontId="11" fillId="2" borderId="0" xfId="0" applyFont="1" applyFill="1" applyAlignment="1">
      <alignment horizontal="right" vertical="center" textRotation="45"/>
    </xf>
    <xf numFmtId="0" fontId="31" fillId="2" borderId="0" xfId="0" applyFont="1" applyFill="1" applyBorder="1" applyAlignment="1">
      <alignment horizontal="left" vertical="center" wrapText="1"/>
    </xf>
    <xf numFmtId="0" fontId="15" fillId="0" borderId="0" xfId="0" applyFont="1" applyAlignment="1">
      <alignment horizontal="right" vertical="top" wrapText="1"/>
    </xf>
    <xf numFmtId="0" fontId="15" fillId="0" borderId="0" xfId="0" applyFont="1" applyAlignment="1">
      <alignment horizontal="right" vertical="top"/>
    </xf>
    <xf numFmtId="0" fontId="80" fillId="0" borderId="0" xfId="65" applyFont="1" applyFill="1" applyBorder="1" applyAlignment="1">
      <alignment horizontal="left" vertical="center" wrapText="1"/>
    </xf>
    <xf numFmtId="0" fontId="38" fillId="2" borderId="0" xfId="0" applyFont="1" applyFill="1" applyBorder="1" applyAlignment="1">
      <alignment horizontal="center" vertical="center"/>
    </xf>
    <xf numFmtId="0" fontId="34" fillId="0" borderId="0" xfId="0" applyFont="1" applyAlignment="1">
      <alignment horizontal="center" vertical="center"/>
    </xf>
    <xf numFmtId="0" fontId="84" fillId="18" borderId="0" xfId="65" applyFont="1" applyFill="1" applyAlignment="1">
      <alignment horizontal="left" vertical="center" wrapText="1"/>
    </xf>
    <xf numFmtId="0" fontId="84" fillId="18" borderId="0" xfId="65" applyFont="1" applyFill="1" applyAlignment="1">
      <alignment horizontal="left" vertical="center"/>
    </xf>
    <xf numFmtId="0" fontId="42" fillId="0" borderId="0" xfId="0" applyFont="1"/>
    <xf numFmtId="0" fontId="32" fillId="2" borderId="0" xfId="0" applyFont="1" applyFill="1" applyBorder="1" applyAlignment="1">
      <alignment vertical="center"/>
    </xf>
    <xf numFmtId="0" fontId="33" fillId="2" borderId="0" xfId="0" applyFont="1" applyFill="1" applyBorder="1" applyAlignment="1">
      <alignment vertical="center"/>
    </xf>
    <xf numFmtId="0" fontId="15" fillId="0" borderId="0" xfId="0" applyFont="1" applyAlignment="1">
      <alignment horizontal="center" vertical="center" wrapText="1"/>
    </xf>
    <xf numFmtId="0" fontId="12" fillId="0" borderId="0" xfId="0" applyFont="1" applyAlignment="1">
      <alignment horizontal="center" vertical="top" wrapText="1"/>
    </xf>
    <xf numFmtId="0" fontId="84" fillId="2" borderId="0" xfId="0" applyFont="1" applyFill="1" applyAlignment="1">
      <alignment horizontal="left" wrapText="1"/>
    </xf>
    <xf numFmtId="0" fontId="15" fillId="0" borderId="0" xfId="0" applyFont="1" applyAlignment="1">
      <alignment horizontal="left" vertical="center"/>
    </xf>
    <xf numFmtId="0" fontId="11" fillId="0" borderId="0" xfId="65" applyFont="1" applyBorder="1" applyAlignment="1">
      <alignment horizontal="center" vertical="center"/>
    </xf>
    <xf numFmtId="0" fontId="62" fillId="0" borderId="0" xfId="64" applyFont="1" applyBorder="1" applyAlignment="1">
      <alignment horizontal="center"/>
    </xf>
    <xf numFmtId="0" fontId="49" fillId="0" borderId="0" xfId="0" applyFont="1" applyAlignment="1">
      <alignment horizontal="left" vertical="center"/>
    </xf>
    <xf numFmtId="0" fontId="12" fillId="0" borderId="0" xfId="0" applyFont="1" applyAlignment="1">
      <alignment horizontal="center" vertical="center" wrapText="1"/>
    </xf>
    <xf numFmtId="0" fontId="61" fillId="0" borderId="0" xfId="0" applyFont="1" applyAlignment="1">
      <alignment horizontal="center" vertical="center"/>
    </xf>
    <xf numFmtId="0" fontId="60" fillId="0" borderId="0" xfId="0" applyFont="1" applyAlignment="1">
      <alignment horizontal="center" vertical="center"/>
    </xf>
    <xf numFmtId="0" fontId="51" fillId="0" borderId="0" xfId="0" applyFont="1" applyAlignment="1">
      <alignment horizontal="center" vertical="center"/>
    </xf>
    <xf numFmtId="0" fontId="57" fillId="0" borderId="0" xfId="0" applyFont="1" applyAlignment="1">
      <alignment horizontal="center" vertical="center"/>
    </xf>
    <xf numFmtId="0" fontId="58" fillId="0" borderId="0" xfId="0" applyFont="1" applyAlignment="1">
      <alignment horizontal="center" vertical="center"/>
    </xf>
    <xf numFmtId="0" fontId="12" fillId="0" borderId="0" xfId="0" applyFont="1" applyAlignment="1">
      <alignment horizontal="left" vertical="top" wrapText="1"/>
    </xf>
    <xf numFmtId="0" fontId="56" fillId="0" borderId="0" xfId="0" applyFont="1" applyFill="1" applyAlignment="1">
      <alignment horizontal="left" wrapText="1"/>
    </xf>
    <xf numFmtId="0" fontId="28" fillId="0" borderId="0" xfId="0" applyFont="1" applyAlignment="1">
      <alignment horizontal="left" vertical="top" wrapText="1"/>
    </xf>
    <xf numFmtId="0" fontId="28" fillId="0" borderId="0" xfId="0" applyFont="1" applyAlignment="1">
      <alignment horizontal="left" vertical="top"/>
    </xf>
    <xf numFmtId="0" fontId="28" fillId="0" borderId="0" xfId="0" applyFont="1" applyAlignment="1">
      <alignment horizontal="right" vertical="top" wrapText="1"/>
    </xf>
    <xf numFmtId="0" fontId="28" fillId="0" borderId="0" xfId="0" applyFont="1" applyAlignment="1">
      <alignment horizontal="right" vertical="top"/>
    </xf>
    <xf numFmtId="0" fontId="82" fillId="0" borderId="0" xfId="0" applyFont="1" applyAlignment="1">
      <alignment horizontal="left" wrapText="1"/>
    </xf>
    <xf numFmtId="0" fontId="42" fillId="0" borderId="0" xfId="0" applyFont="1" applyAlignment="1">
      <alignment horizontal="left" wrapText="1"/>
    </xf>
    <xf numFmtId="0" fontId="15" fillId="0" borderId="0" xfId="0" applyFont="1" applyAlignment="1">
      <alignment horizontal="center"/>
    </xf>
    <xf numFmtId="0" fontId="79" fillId="0" borderId="32" xfId="0" applyFont="1" applyBorder="1" applyAlignment="1">
      <alignment horizontal="center" vertical="center" wrapText="1"/>
    </xf>
    <xf numFmtId="0" fontId="79" fillId="0" borderId="35" xfId="0" applyFont="1" applyBorder="1" applyAlignment="1">
      <alignment horizontal="center" vertical="center" wrapText="1"/>
    </xf>
    <xf numFmtId="0" fontId="79" fillId="0" borderId="37" xfId="0" applyFont="1" applyBorder="1" applyAlignment="1">
      <alignment horizontal="center" vertical="center" wrapText="1"/>
    </xf>
    <xf numFmtId="0" fontId="77" fillId="0" borderId="0" xfId="0" applyFont="1" applyAlignment="1">
      <alignment horizontal="center" vertical="center"/>
    </xf>
    <xf numFmtId="0" fontId="77" fillId="0" borderId="0" xfId="0" applyFont="1" applyAlignment="1">
      <alignment horizontal="center" vertical="top"/>
    </xf>
    <xf numFmtId="0" fontId="78" fillId="0" borderId="32" xfId="0" applyFont="1" applyBorder="1" applyAlignment="1">
      <alignment horizontal="center" vertical="center" wrapText="1"/>
    </xf>
    <xf numFmtId="0" fontId="78" fillId="0" borderId="35" xfId="0" applyFont="1" applyBorder="1" applyAlignment="1">
      <alignment horizontal="center" vertical="center" wrapText="1"/>
    </xf>
    <xf numFmtId="0" fontId="78" fillId="0" borderId="37" xfId="0" applyFont="1" applyBorder="1" applyAlignment="1">
      <alignment horizontal="center" vertical="center" wrapText="1"/>
    </xf>
  </cellXfs>
  <cellStyles count="107">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2" builtinId="8" hidden="1"/>
    <cellStyle name="Lien hypertexte" xfId="24" builtinId="8" hidden="1"/>
    <cellStyle name="Lien hypertexte" xfId="26" builtinId="8" hidden="1"/>
    <cellStyle name="Lien hypertexte" xfId="28" builtinId="8" hidden="1"/>
    <cellStyle name="Lien hypertexte" xfId="30" builtinId="8" hidden="1"/>
    <cellStyle name="Lien hypertexte" xfId="32" builtinId="8" hidden="1"/>
    <cellStyle name="Lien hypertexte" xfId="34" builtinId="8" hidden="1"/>
    <cellStyle name="Lien hypertexte" xfId="36" builtinId="8" hidden="1"/>
    <cellStyle name="Lien hypertexte" xfId="38" builtinId="8" hidden="1"/>
    <cellStyle name="Lien hypertexte" xfId="40" builtinId="8" hidden="1"/>
    <cellStyle name="Lien hypertexte" xfId="42" builtinId="8" hidden="1"/>
    <cellStyle name="Lien hypertexte" xfId="44" builtinId="8" hidden="1"/>
    <cellStyle name="Lien hypertexte" xfId="46" builtinId="8" hidden="1"/>
    <cellStyle name="Lien hypertexte" xfId="48" builtinId="8" hidden="1"/>
    <cellStyle name="Lien hypertexte" xfId="50" builtinId="8" hidden="1"/>
    <cellStyle name="Lien hypertexte" xfId="52" builtinId="8" hidden="1"/>
    <cellStyle name="Lien hypertexte" xfId="54" builtinId="8" hidden="1"/>
    <cellStyle name="Lien hypertexte" xfId="56" builtinId="8" hidden="1"/>
    <cellStyle name="Lien hypertexte" xfId="59" builtinId="8" hidden="1"/>
    <cellStyle name="Lien hypertexte" xfId="61" builtinId="8" hidden="1"/>
    <cellStyle name="Lien hypertexte" xfId="64" builtinId="8"/>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Lien hypertexte visité" xfId="23" builtinId="9" hidden="1"/>
    <cellStyle name="Lien hypertexte visité" xfId="25" builtinId="9" hidden="1"/>
    <cellStyle name="Lien hypertexte visité" xfId="27" builtinId="9" hidden="1"/>
    <cellStyle name="Lien hypertexte visité" xfId="29" builtinId="9" hidden="1"/>
    <cellStyle name="Lien hypertexte visité" xfId="31" builtinId="9" hidden="1"/>
    <cellStyle name="Lien hypertexte visité" xfId="33" builtinId="9" hidden="1"/>
    <cellStyle name="Lien hypertexte visité" xfId="35" builtinId="9" hidden="1"/>
    <cellStyle name="Lien hypertexte visité" xfId="37" builtinId="9" hidden="1"/>
    <cellStyle name="Lien hypertexte visité" xfId="39" builtinId="9" hidden="1"/>
    <cellStyle name="Lien hypertexte visité" xfId="41" builtinId="9" hidden="1"/>
    <cellStyle name="Lien hypertexte visité" xfId="43" builtinId="9" hidden="1"/>
    <cellStyle name="Lien hypertexte visité" xfId="45" builtinId="9" hidden="1"/>
    <cellStyle name="Lien hypertexte visité" xfId="47" builtinId="9" hidden="1"/>
    <cellStyle name="Lien hypertexte visité" xfId="49" builtinId="9" hidden="1"/>
    <cellStyle name="Lien hypertexte visité" xfId="51" builtinId="9" hidden="1"/>
    <cellStyle name="Lien hypertexte visité" xfId="53" builtinId="9" hidden="1"/>
    <cellStyle name="Lien hypertexte visité" xfId="55" builtinId="9" hidden="1"/>
    <cellStyle name="Lien hypertexte visité" xfId="57" builtinId="9" hidden="1"/>
    <cellStyle name="Lien hypertexte visité" xfId="60" builtinId="9" hidden="1"/>
    <cellStyle name="Lien hypertexte visité" xfId="62" builtinId="9" hidden="1"/>
    <cellStyle name="Lien hypertexte visité" xfId="67" builtinId="9" hidden="1"/>
    <cellStyle name="Lien hypertexte visité" xfId="68" builtinId="9" hidden="1"/>
    <cellStyle name="Lien hypertexte visité" xfId="69" builtinId="9" hidden="1"/>
    <cellStyle name="Lien hypertexte visité" xfId="70" builtinId="9" hidden="1"/>
    <cellStyle name="Lien hypertexte visité" xfId="71" builtinId="9" hidden="1"/>
    <cellStyle name="Lien hypertexte visité" xfId="72" builtinId="9" hidden="1"/>
    <cellStyle name="Lien hypertexte visité" xfId="73" builtinId="9" hidden="1"/>
    <cellStyle name="Lien hypertexte visité" xfId="74" builtinId="9" hidden="1"/>
    <cellStyle name="Lien hypertexte visité" xfId="75" builtinId="9" hidden="1"/>
    <cellStyle name="Lien hypertexte visité" xfId="76" builtinId="9" hidden="1"/>
    <cellStyle name="Lien hypertexte visité" xfId="77" builtinId="9" hidden="1"/>
    <cellStyle name="Lien hypertexte visité" xfId="78" builtinId="9" hidden="1"/>
    <cellStyle name="Lien hypertexte visité" xfId="79" builtinId="9" hidden="1"/>
    <cellStyle name="Lien hypertexte visité" xfId="80" builtinId="9" hidden="1"/>
    <cellStyle name="Lien hypertexte visité" xfId="81" builtinId="9" hidden="1"/>
    <cellStyle name="Lien hypertexte visité" xfId="82" builtinId="9" hidden="1"/>
    <cellStyle name="Lien hypertexte visité" xfId="83" builtinId="9" hidden="1"/>
    <cellStyle name="Lien hypertexte visité" xfId="84" builtinId="9" hidden="1"/>
    <cellStyle name="Lien hypertexte visité" xfId="85" builtinId="9" hidden="1"/>
    <cellStyle name="Lien hypertexte visité" xfId="86" builtinId="9" hidden="1"/>
    <cellStyle name="Lien hypertexte visité" xfId="87" builtinId="9" hidden="1"/>
    <cellStyle name="Lien hypertexte visité" xfId="88" builtinId="9" hidden="1"/>
    <cellStyle name="Lien hypertexte visité" xfId="89" builtinId="9" hidden="1"/>
    <cellStyle name="Lien hypertexte visité" xfId="90" builtinId="9" hidden="1"/>
    <cellStyle name="Lien hypertexte visité" xfId="91" builtinId="9" hidden="1"/>
    <cellStyle name="Lien hypertexte visité" xfId="92" builtinId="9" hidden="1"/>
    <cellStyle name="Lien hypertexte visité" xfId="93" builtinId="9" hidden="1"/>
    <cellStyle name="Lien hypertexte visité" xfId="94" builtinId="9" hidden="1"/>
    <cellStyle name="Lien hypertexte visité" xfId="95" builtinId="9" hidden="1"/>
    <cellStyle name="Lien hypertexte visité" xfId="96" builtinId="9" hidden="1"/>
    <cellStyle name="Lien hypertexte visité" xfId="97" builtinId="9" hidden="1"/>
    <cellStyle name="Lien hypertexte visité" xfId="98" builtinId="9" hidden="1"/>
    <cellStyle name="Lien hypertexte visité" xfId="99" builtinId="9" hidden="1"/>
    <cellStyle name="Lien hypertexte visité" xfId="100" builtinId="9" hidden="1"/>
    <cellStyle name="Lien hypertexte visité" xfId="101" builtinId="9" hidden="1"/>
    <cellStyle name="Lien hypertexte visité" xfId="102" builtinId="9" hidden="1"/>
    <cellStyle name="Lien hypertexte visité" xfId="103" builtinId="9" hidden="1"/>
    <cellStyle name="Lien hypertexte visité" xfId="104" builtinId="9" hidden="1"/>
    <cellStyle name="Lien hypertexte visité" xfId="105" builtinId="9" hidden="1"/>
    <cellStyle name="Lien hypertexte visité" xfId="106" builtinId="9" hidden="1"/>
    <cellStyle name="Monétaire" xfId="63" builtinId="4"/>
    <cellStyle name="Normal" xfId="0" builtinId="0" customBuiltin="1"/>
    <cellStyle name="Normal 2" xfId="65" xr:uid="{00000000-0005-0000-0000-000067000000}"/>
    <cellStyle name="Pourcentage" xfId="1" builtinId="5"/>
    <cellStyle name="Pourcentage 2" xfId="66" xr:uid="{00000000-0005-0000-0000-000069000000}"/>
    <cellStyle name="Style 1" xfId="58" xr:uid="{00000000-0005-0000-0000-00006A000000}"/>
  </cellStyles>
  <dxfs count="0"/>
  <tableStyles count="0" defaultTableStyle="TableStyleMedium2" defaultPivotStyle="PivotStyleLight16"/>
  <colors>
    <mruColors>
      <color rgb="FF203464"/>
      <color rgb="FF12609E"/>
      <color rgb="FFE87E05"/>
      <color rgb="FFE67648"/>
      <color rgb="FFA5D1F5"/>
      <color rgb="FF7FBDF1"/>
      <color rgb="FFF3BDA7"/>
      <color rgb="FFFFF6A7"/>
      <color rgb="FFBE3B71"/>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a:t>Rémunération moyenne brute primes et indemnités comprises du PNM,  </a:t>
            </a:r>
            <a:br>
              <a:rPr lang="fr-FR"/>
            </a:br>
            <a:r>
              <a:rPr lang="fr-FR"/>
              <a:t>par statut</a:t>
            </a:r>
          </a:p>
        </c:rich>
      </c:tx>
      <c:layout>
        <c:manualLayout>
          <c:xMode val="edge"/>
          <c:yMode val="edge"/>
          <c:x val="0.131494801130628"/>
          <c:y val="2.0032051282051301E-2"/>
        </c:manualLayout>
      </c:layout>
      <c:overlay val="1"/>
    </c:title>
    <c:autoTitleDeleted val="0"/>
    <c:pivotFmts>
      <c:pivotFmt>
        <c:idx val="0"/>
      </c:pivotFmt>
      <c:pivotFmt>
        <c:idx val="1"/>
      </c:pivotFmt>
      <c:pivotFmt>
        <c:idx val="2"/>
      </c:pivotFmt>
      <c:pivotFmt>
        <c:idx val="3"/>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pivotFmt>
      <c:pivotFmt>
        <c:idx val="14"/>
      </c:pivotFmt>
      <c:pivotFmt>
        <c:idx val="1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7"/>
        <c:marker>
          <c:symbol val="none"/>
        </c:marker>
      </c:pivotFmt>
      <c:pivotFmt>
        <c:idx val="28"/>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numFmt formatCode="#,##0" sourceLinked="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2"/>
        <c:marker>
          <c:symbol val="none"/>
        </c:marker>
      </c:pivotFmt>
      <c:pivotFmt>
        <c:idx val="33"/>
        <c:marker>
          <c:symbol val="none"/>
        </c:marker>
        <c:dLbl>
          <c:idx val="0"/>
          <c:spPr/>
          <c:txPr>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4"/>
        <c:marker>
          <c:symbol val="none"/>
        </c:marker>
        <c:dLbl>
          <c:idx val="0"/>
          <c:spPr/>
          <c:txPr>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pPr/>
          <c:txPr>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70C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9BBB59"/>
          </a:solidFill>
        </c:spPr>
        <c:marker>
          <c:symbol val="none"/>
        </c:marker>
      </c:pivotFmt>
      <c:pivotFmt>
        <c:idx val="39"/>
        <c:spPr>
          <a:solidFill>
            <a:srgbClr val="0070C0"/>
          </a:solidFill>
        </c:spPr>
        <c:marker>
          <c:symbol val="none"/>
        </c:marker>
      </c:pivotFmt>
      <c:pivotFmt>
        <c:idx val="40"/>
        <c:spPr>
          <a:solidFill>
            <a:srgbClr val="9BBB59"/>
          </a:solidFill>
        </c:spPr>
        <c:marker>
          <c:symbol val="none"/>
        </c:marker>
      </c:pivotFmt>
      <c:pivotFmt>
        <c:idx val="41"/>
        <c:spPr>
          <a:solidFill>
            <a:srgbClr val="8064A2">
              <a:lumMod val="75000"/>
            </a:srgbClr>
          </a:solidFill>
        </c:spPr>
        <c:marker>
          <c:symbol val="none"/>
        </c:marker>
      </c:pivotFmt>
    </c:pivotFmts>
    <c:plotArea>
      <c:layout>
        <c:manualLayout>
          <c:layoutTarget val="inner"/>
          <c:xMode val="edge"/>
          <c:yMode val="edge"/>
          <c:x val="0.17008911546313099"/>
          <c:y val="0.122110021704018"/>
          <c:w val="0.74748020279516303"/>
          <c:h val="0.85207418483747199"/>
        </c:manualLayout>
      </c:layout>
      <c:barChart>
        <c:barDir val="bar"/>
        <c:grouping val="clustered"/>
        <c:varyColors val="0"/>
        <c:ser>
          <c:idx val="0"/>
          <c:order val="0"/>
          <c:tx>
            <c:strRef>
              <c:f>'DONNEES GENERIQUES A REMPLIR'!$D$7</c:f>
              <c:strCache>
                <c:ptCount val="1"/>
                <c:pt idx="0">
                  <c:v>F</c:v>
                </c:pt>
              </c:strCache>
            </c:strRef>
          </c:tx>
          <c:spPr>
            <a:solidFill>
              <a:srgbClr val="E67648"/>
            </a:solidFill>
            <a:ln>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REMPLIR'!$B$282:$C$284</c:f>
              <c:multiLvlStrCache>
                <c:ptCount val="3"/>
                <c:lvl>
                  <c:pt idx="0">
                    <c:v>Titulaires-stagiaires</c:v>
                  </c:pt>
                  <c:pt idx="1">
                    <c:v>CDI</c:v>
                  </c:pt>
                  <c:pt idx="2">
                    <c:v>CDD</c:v>
                  </c:pt>
                </c:lvl>
                <c:lvl>
                  <c:pt idx="0">
                    <c:v>En ETPR</c:v>
                  </c:pt>
                </c:lvl>
              </c:multiLvlStrCache>
            </c:multiLvlStrRef>
          </c:cat>
          <c:val>
            <c:numRef>
              <c:f>'DONNEES GENERIQUES A REMPLIR'!$D$282:$D$284</c:f>
              <c:numCache>
                <c:formatCode>_-* #\ ##0\ [$€-40C]_-;\-* #\ ##0\ [$€-40C]_-;_-* "-"\ [$€-40C]_-;_-@_-</c:formatCode>
                <c:ptCount val="3"/>
              </c:numCache>
            </c:numRef>
          </c:val>
          <c:extLst>
            <c:ext xmlns:c16="http://schemas.microsoft.com/office/drawing/2014/chart" uri="{C3380CC4-5D6E-409C-BE32-E72D297353CC}">
              <c16:uniqueId val="{00000000-8F63-43EE-BEFC-A56357FE0D6C}"/>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REMPLIR'!$B$282:$C$284</c:f>
              <c:multiLvlStrCache>
                <c:ptCount val="3"/>
                <c:lvl>
                  <c:pt idx="0">
                    <c:v>Titulaires-stagiaires</c:v>
                  </c:pt>
                  <c:pt idx="1">
                    <c:v>CDI</c:v>
                  </c:pt>
                  <c:pt idx="2">
                    <c:v>CDD</c:v>
                  </c:pt>
                </c:lvl>
                <c:lvl>
                  <c:pt idx="0">
                    <c:v>En ETPR</c:v>
                  </c:pt>
                </c:lvl>
              </c:multiLvlStrCache>
            </c:multiLvlStrRef>
          </c:cat>
          <c:val>
            <c:numRef>
              <c:f>'DONNEES GENERIQUES A REMPLIR'!$E$282:$E$284</c:f>
              <c:numCache>
                <c:formatCode>_-* #\ ##0\ [$€-40C]_-;\-* #\ ##0\ [$€-40C]_-;_-* "-"\ [$€-40C]_-;_-@_-</c:formatCode>
                <c:ptCount val="3"/>
              </c:numCache>
            </c:numRef>
          </c:val>
          <c:extLst>
            <c:ext xmlns:c16="http://schemas.microsoft.com/office/drawing/2014/chart" uri="{C3380CC4-5D6E-409C-BE32-E72D297353CC}">
              <c16:uniqueId val="{00000001-8F63-43EE-BEFC-A56357FE0D6C}"/>
            </c:ext>
          </c:extLst>
        </c:ser>
        <c:dLbls>
          <c:dLblPos val="outEnd"/>
          <c:showLegendKey val="0"/>
          <c:showVal val="1"/>
          <c:showCatName val="0"/>
          <c:showSerName val="0"/>
          <c:showPercent val="0"/>
          <c:showBubbleSize val="0"/>
        </c:dLbls>
        <c:gapWidth val="50"/>
        <c:axId val="600561016"/>
        <c:axId val="600559448"/>
      </c:barChart>
      <c:catAx>
        <c:axId val="600561016"/>
        <c:scaling>
          <c:orientation val="minMax"/>
        </c:scaling>
        <c:delete val="0"/>
        <c:axPos val="l"/>
        <c:numFmt formatCode="General" sourceLinked="0"/>
        <c:majorTickMark val="out"/>
        <c:minorTickMark val="none"/>
        <c:tickLblPos val="nextTo"/>
        <c:crossAx val="600559448"/>
        <c:crosses val="autoZero"/>
        <c:auto val="1"/>
        <c:lblAlgn val="ctr"/>
        <c:lblOffset val="100"/>
        <c:noMultiLvlLbl val="0"/>
      </c:catAx>
      <c:valAx>
        <c:axId val="600559448"/>
        <c:scaling>
          <c:orientation val="minMax"/>
        </c:scaling>
        <c:delete val="1"/>
        <c:axPos val="b"/>
        <c:numFmt formatCode="General" sourceLinked="0"/>
        <c:majorTickMark val="out"/>
        <c:minorTickMark val="none"/>
        <c:tickLblPos val="nextTo"/>
        <c:crossAx val="600561016"/>
        <c:crosses val="autoZero"/>
        <c:crossBetween val="between"/>
      </c:valAx>
      <c:spPr>
        <a:noFill/>
        <a:ln w="25400">
          <a:noFill/>
        </a:ln>
      </c:spPr>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Formations Egalité Pro par catégorie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REMPLIR'!$C$201:$C$203</c:f>
              <c:strCache>
                <c:ptCount val="3"/>
                <c:pt idx="0">
                  <c:v>Cat A (Nb de stagiaires appartenant à cette filière)</c:v>
                </c:pt>
                <c:pt idx="1">
                  <c:v>Cat B (Nb de stagiaires appartenant à cette filière)</c:v>
                </c:pt>
                <c:pt idx="2">
                  <c:v>Cat C (Nb de stagiaires appartenant à cette filière)</c:v>
                </c:pt>
              </c:strCache>
            </c:strRef>
          </c:cat>
          <c:val>
            <c:numRef>
              <c:f>'DONNEES GENERIQUES A REMPLIR'!$D$201:$D$203</c:f>
              <c:numCache>
                <c:formatCode>General</c:formatCode>
                <c:ptCount val="3"/>
              </c:numCache>
            </c:numRef>
          </c:val>
          <c:extLst>
            <c:ext xmlns:c16="http://schemas.microsoft.com/office/drawing/2014/chart" uri="{C3380CC4-5D6E-409C-BE32-E72D297353CC}">
              <c16:uniqueId val="{00000000-CCB2-4080-912D-1EDA182B18EF}"/>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REMPLIR'!$C$201:$C$203</c:f>
              <c:strCache>
                <c:ptCount val="3"/>
                <c:pt idx="0">
                  <c:v>Cat A (Nb de stagiaires appartenant à cette filière)</c:v>
                </c:pt>
                <c:pt idx="1">
                  <c:v>Cat B (Nb de stagiaires appartenant à cette filière)</c:v>
                </c:pt>
                <c:pt idx="2">
                  <c:v>Cat C (Nb de stagiaires appartenant à cette filière)</c:v>
                </c:pt>
              </c:strCache>
            </c:strRef>
          </c:cat>
          <c:val>
            <c:numRef>
              <c:f>'DONNEES GENERIQUES A REMPLIR'!$E$201:$E$203</c:f>
              <c:numCache>
                <c:formatCode>General</c:formatCode>
                <c:ptCount val="3"/>
              </c:numCache>
            </c:numRef>
          </c:val>
          <c:extLst>
            <c:ext xmlns:c16="http://schemas.microsoft.com/office/drawing/2014/chart" uri="{C3380CC4-5D6E-409C-BE32-E72D297353CC}">
              <c16:uniqueId val="{00000001-CCB2-4080-912D-1EDA182B18EF}"/>
            </c:ext>
          </c:extLst>
        </c:ser>
        <c:dLbls>
          <c:dLblPos val="outEnd"/>
          <c:showLegendKey val="0"/>
          <c:showVal val="1"/>
          <c:showCatName val="0"/>
          <c:showSerName val="0"/>
          <c:showPercent val="0"/>
          <c:showBubbleSize val="0"/>
        </c:dLbls>
        <c:gapWidth val="150"/>
        <c:axId val="515151520"/>
        <c:axId val="515152696"/>
      </c:barChart>
      <c:catAx>
        <c:axId val="515151520"/>
        <c:scaling>
          <c:orientation val="minMax"/>
        </c:scaling>
        <c:delete val="0"/>
        <c:axPos val="b"/>
        <c:numFmt formatCode="General" sourceLinked="0"/>
        <c:majorTickMark val="out"/>
        <c:minorTickMark val="none"/>
        <c:tickLblPos val="nextTo"/>
        <c:crossAx val="515152696"/>
        <c:crosses val="autoZero"/>
        <c:auto val="1"/>
        <c:lblAlgn val="ctr"/>
        <c:lblOffset val="100"/>
        <c:noMultiLvlLbl val="0"/>
      </c:catAx>
      <c:valAx>
        <c:axId val="515152696"/>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51515152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Formations "Lutte contre les violences sexuelles et sexiste" par type de population</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REMPLIR'!$C$207:$C$210</c:f>
              <c:strCache>
                <c:ptCount val="4"/>
                <c:pt idx="0">
                  <c:v>Dirigeants et Encadrants ayant suivi la formation</c:v>
                </c:pt>
                <c:pt idx="1">
                  <c:v>Représentants du Personnel ayant suivi la formation</c:v>
                </c:pt>
                <c:pt idx="2">
                  <c:v>Personnel de la DRH et/ou Référents Egalité Diversité</c:v>
                </c:pt>
                <c:pt idx="3">
                  <c:v>Autre personnel ayant suivi cette formation</c:v>
                </c:pt>
              </c:strCache>
            </c:strRef>
          </c:cat>
          <c:val>
            <c:numRef>
              <c:f>'DONNEES GENERIQUES A REMPLIR'!$D$207:$D$210</c:f>
              <c:numCache>
                <c:formatCode>General</c:formatCode>
                <c:ptCount val="4"/>
              </c:numCache>
            </c:numRef>
          </c:val>
          <c:extLst>
            <c:ext xmlns:c16="http://schemas.microsoft.com/office/drawing/2014/chart" uri="{C3380CC4-5D6E-409C-BE32-E72D297353CC}">
              <c16:uniqueId val="{00000000-0330-480D-B652-225908F133F9}"/>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REMPLIR'!$C$207:$C$210</c:f>
              <c:strCache>
                <c:ptCount val="4"/>
                <c:pt idx="0">
                  <c:v>Dirigeants et Encadrants ayant suivi la formation</c:v>
                </c:pt>
                <c:pt idx="1">
                  <c:v>Représentants du Personnel ayant suivi la formation</c:v>
                </c:pt>
                <c:pt idx="2">
                  <c:v>Personnel de la DRH et/ou Référents Egalité Diversité</c:v>
                </c:pt>
                <c:pt idx="3">
                  <c:v>Autre personnel ayant suivi cette formation</c:v>
                </c:pt>
              </c:strCache>
            </c:strRef>
          </c:cat>
          <c:val>
            <c:numRef>
              <c:f>'DONNEES GENERIQUES A REMPLIR'!$E$207:$E$210</c:f>
              <c:numCache>
                <c:formatCode>General</c:formatCode>
                <c:ptCount val="4"/>
              </c:numCache>
            </c:numRef>
          </c:val>
          <c:extLst>
            <c:ext xmlns:c16="http://schemas.microsoft.com/office/drawing/2014/chart" uri="{C3380CC4-5D6E-409C-BE32-E72D297353CC}">
              <c16:uniqueId val="{00000001-0330-480D-B652-225908F133F9}"/>
            </c:ext>
          </c:extLst>
        </c:ser>
        <c:dLbls>
          <c:dLblPos val="outEnd"/>
          <c:showLegendKey val="0"/>
          <c:showVal val="1"/>
          <c:showCatName val="0"/>
          <c:showSerName val="0"/>
          <c:showPercent val="0"/>
          <c:showBubbleSize val="0"/>
        </c:dLbls>
        <c:gapWidth val="150"/>
        <c:axId val="298277480"/>
        <c:axId val="298278264"/>
      </c:barChart>
      <c:catAx>
        <c:axId val="298277480"/>
        <c:scaling>
          <c:orientation val="minMax"/>
        </c:scaling>
        <c:delete val="0"/>
        <c:axPos val="b"/>
        <c:numFmt formatCode="General" sourceLinked="0"/>
        <c:majorTickMark val="out"/>
        <c:minorTickMark val="none"/>
        <c:tickLblPos val="nextTo"/>
        <c:crossAx val="298278264"/>
        <c:crosses val="autoZero"/>
        <c:auto val="1"/>
        <c:lblAlgn val="ctr"/>
        <c:lblOffset val="100"/>
        <c:noMultiLvlLbl val="0"/>
      </c:catAx>
      <c:valAx>
        <c:axId val="298278264"/>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29827748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refus de Promotion par Filière et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REMPLIR'!$C$225:$C$229</c:f>
              <c:strCache>
                <c:ptCount val="5"/>
                <c:pt idx="0">
                  <c:v>Administrative (Nb de promotions refusées dans cette filière)</c:v>
                </c:pt>
                <c:pt idx="1">
                  <c:v>Soignante</c:v>
                </c:pt>
                <c:pt idx="2">
                  <c:v>Socio-Educative</c:v>
                </c:pt>
                <c:pt idx="3">
                  <c:v>Médico-Technique</c:v>
                </c:pt>
                <c:pt idx="4">
                  <c:v>Technique-Ouvrière</c:v>
                </c:pt>
              </c:strCache>
            </c:strRef>
          </c:cat>
          <c:val>
            <c:numRef>
              <c:f>'DONNEES GENERIQUES A REMPLIR'!$D$225:$D$229</c:f>
              <c:numCache>
                <c:formatCode>General</c:formatCode>
                <c:ptCount val="5"/>
              </c:numCache>
            </c:numRef>
          </c:val>
          <c:extLst>
            <c:ext xmlns:c16="http://schemas.microsoft.com/office/drawing/2014/chart" uri="{C3380CC4-5D6E-409C-BE32-E72D297353CC}">
              <c16:uniqueId val="{00000000-B676-4A26-87BD-9E5D3CCEBE97}"/>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REMPLIR'!$C$225:$C$229</c:f>
              <c:strCache>
                <c:ptCount val="5"/>
                <c:pt idx="0">
                  <c:v>Administrative (Nb de promotions refusées dans cette filière)</c:v>
                </c:pt>
                <c:pt idx="1">
                  <c:v>Soignante</c:v>
                </c:pt>
                <c:pt idx="2">
                  <c:v>Socio-Educative</c:v>
                </c:pt>
                <c:pt idx="3">
                  <c:v>Médico-Technique</c:v>
                </c:pt>
                <c:pt idx="4">
                  <c:v>Technique-Ouvrière</c:v>
                </c:pt>
              </c:strCache>
            </c:strRef>
          </c:cat>
          <c:val>
            <c:numRef>
              <c:f>'DONNEES GENERIQUES A REMPLIR'!$E$225:$E$229</c:f>
              <c:numCache>
                <c:formatCode>General</c:formatCode>
                <c:ptCount val="5"/>
              </c:numCache>
            </c:numRef>
          </c:val>
          <c:extLst>
            <c:ext xmlns:c16="http://schemas.microsoft.com/office/drawing/2014/chart" uri="{C3380CC4-5D6E-409C-BE32-E72D297353CC}">
              <c16:uniqueId val="{00000001-B676-4A26-87BD-9E5D3CCEBE97}"/>
            </c:ext>
          </c:extLst>
        </c:ser>
        <c:dLbls>
          <c:dLblPos val="outEnd"/>
          <c:showLegendKey val="0"/>
          <c:showVal val="1"/>
          <c:showCatName val="0"/>
          <c:showSerName val="0"/>
          <c:showPercent val="0"/>
          <c:showBubbleSize val="0"/>
        </c:dLbls>
        <c:gapWidth val="150"/>
        <c:axId val="298277872"/>
        <c:axId val="298274736"/>
      </c:barChart>
      <c:catAx>
        <c:axId val="298277872"/>
        <c:scaling>
          <c:orientation val="minMax"/>
        </c:scaling>
        <c:delete val="0"/>
        <c:axPos val="b"/>
        <c:numFmt formatCode="General" sourceLinked="0"/>
        <c:majorTickMark val="out"/>
        <c:minorTickMark val="none"/>
        <c:tickLblPos val="nextTo"/>
        <c:crossAx val="298274736"/>
        <c:crosses val="autoZero"/>
        <c:auto val="1"/>
        <c:lblAlgn val="ctr"/>
        <c:lblOffset val="100"/>
        <c:noMultiLvlLbl val="0"/>
      </c:catAx>
      <c:valAx>
        <c:axId val="298274736"/>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298277872"/>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refus de Promotion par Catégorie et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REMPLIR'!$C$231:$C$233</c:f>
              <c:strCache>
                <c:ptCount val="3"/>
                <c:pt idx="0">
                  <c:v>Cat A (Nb de promotions refusées dans cette catégorie)</c:v>
                </c:pt>
                <c:pt idx="1">
                  <c:v>Cat B</c:v>
                </c:pt>
                <c:pt idx="2">
                  <c:v>Cat C</c:v>
                </c:pt>
              </c:strCache>
            </c:strRef>
          </c:cat>
          <c:val>
            <c:numRef>
              <c:f>'DONNEES GENERIQUES A REMPLIR'!$D$231:$D$233</c:f>
              <c:numCache>
                <c:formatCode>General</c:formatCode>
                <c:ptCount val="3"/>
              </c:numCache>
            </c:numRef>
          </c:val>
          <c:extLst>
            <c:ext xmlns:c16="http://schemas.microsoft.com/office/drawing/2014/chart" uri="{C3380CC4-5D6E-409C-BE32-E72D297353CC}">
              <c16:uniqueId val="{00000000-DA83-47AA-BD6D-6D436C208E89}"/>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REMPLIR'!$C$231:$C$233</c:f>
              <c:strCache>
                <c:ptCount val="3"/>
                <c:pt idx="0">
                  <c:v>Cat A (Nb de promotions refusées dans cette catégorie)</c:v>
                </c:pt>
                <c:pt idx="1">
                  <c:v>Cat B</c:v>
                </c:pt>
                <c:pt idx="2">
                  <c:v>Cat C</c:v>
                </c:pt>
              </c:strCache>
            </c:strRef>
          </c:cat>
          <c:val>
            <c:numRef>
              <c:f>'DONNEES GENERIQUES A REMPLIR'!$E$231:$E$233</c:f>
              <c:numCache>
                <c:formatCode>General</c:formatCode>
                <c:ptCount val="3"/>
              </c:numCache>
            </c:numRef>
          </c:val>
          <c:extLst>
            <c:ext xmlns:c16="http://schemas.microsoft.com/office/drawing/2014/chart" uri="{C3380CC4-5D6E-409C-BE32-E72D297353CC}">
              <c16:uniqueId val="{00000001-DA83-47AA-BD6D-6D436C208E89}"/>
            </c:ext>
          </c:extLst>
        </c:ser>
        <c:dLbls>
          <c:dLblPos val="outEnd"/>
          <c:showLegendKey val="0"/>
          <c:showVal val="1"/>
          <c:showCatName val="0"/>
          <c:showSerName val="0"/>
          <c:showPercent val="0"/>
          <c:showBubbleSize val="0"/>
        </c:dLbls>
        <c:gapWidth val="150"/>
        <c:axId val="298273168"/>
        <c:axId val="298275128"/>
      </c:barChart>
      <c:catAx>
        <c:axId val="298273168"/>
        <c:scaling>
          <c:orientation val="minMax"/>
        </c:scaling>
        <c:delete val="0"/>
        <c:axPos val="b"/>
        <c:numFmt formatCode="General" sourceLinked="0"/>
        <c:majorTickMark val="out"/>
        <c:minorTickMark val="none"/>
        <c:tickLblPos val="nextTo"/>
        <c:crossAx val="298275128"/>
        <c:crosses val="autoZero"/>
        <c:auto val="1"/>
        <c:lblAlgn val="ctr"/>
        <c:lblOffset val="100"/>
        <c:noMultiLvlLbl val="0"/>
      </c:catAx>
      <c:valAx>
        <c:axId val="298275128"/>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29827316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Titularisations par filière et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REMPLIR'!$C$236:$C$240</c:f>
              <c:strCache>
                <c:ptCount val="5"/>
                <c:pt idx="0">
                  <c:v>Administrative</c:v>
                </c:pt>
                <c:pt idx="1">
                  <c:v>Soignante</c:v>
                </c:pt>
                <c:pt idx="2">
                  <c:v>Socio-Educative</c:v>
                </c:pt>
                <c:pt idx="3">
                  <c:v>Médico-Technique</c:v>
                </c:pt>
                <c:pt idx="4">
                  <c:v>Technique-Ouvrière</c:v>
                </c:pt>
              </c:strCache>
            </c:strRef>
          </c:cat>
          <c:val>
            <c:numRef>
              <c:f>'DONNEES GENERIQUES A REMPLIR'!$D$236:$D$240</c:f>
              <c:numCache>
                <c:formatCode>General</c:formatCode>
                <c:ptCount val="5"/>
              </c:numCache>
            </c:numRef>
          </c:val>
          <c:extLst>
            <c:ext xmlns:c16="http://schemas.microsoft.com/office/drawing/2014/chart" uri="{C3380CC4-5D6E-409C-BE32-E72D297353CC}">
              <c16:uniqueId val="{00000000-D228-43F8-8AF1-AEB5632FF567}"/>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REMPLIR'!$C$236:$C$240</c:f>
              <c:strCache>
                <c:ptCount val="5"/>
                <c:pt idx="0">
                  <c:v>Administrative</c:v>
                </c:pt>
                <c:pt idx="1">
                  <c:v>Soignante</c:v>
                </c:pt>
                <c:pt idx="2">
                  <c:v>Socio-Educative</c:v>
                </c:pt>
                <c:pt idx="3">
                  <c:v>Médico-Technique</c:v>
                </c:pt>
                <c:pt idx="4">
                  <c:v>Technique-Ouvrière</c:v>
                </c:pt>
              </c:strCache>
            </c:strRef>
          </c:cat>
          <c:val>
            <c:numRef>
              <c:f>'DONNEES GENERIQUES A REMPLIR'!$E$236:$E$240</c:f>
              <c:numCache>
                <c:formatCode>General</c:formatCode>
                <c:ptCount val="5"/>
              </c:numCache>
            </c:numRef>
          </c:val>
          <c:extLst>
            <c:ext xmlns:c16="http://schemas.microsoft.com/office/drawing/2014/chart" uri="{C3380CC4-5D6E-409C-BE32-E72D297353CC}">
              <c16:uniqueId val="{00000001-D228-43F8-8AF1-AEB5632FF567}"/>
            </c:ext>
          </c:extLst>
        </c:ser>
        <c:dLbls>
          <c:dLblPos val="outEnd"/>
          <c:showLegendKey val="0"/>
          <c:showVal val="1"/>
          <c:showCatName val="0"/>
          <c:showSerName val="0"/>
          <c:showPercent val="0"/>
          <c:showBubbleSize val="0"/>
        </c:dLbls>
        <c:gapWidth val="150"/>
        <c:axId val="294592544"/>
        <c:axId val="294593720"/>
      </c:barChart>
      <c:catAx>
        <c:axId val="294592544"/>
        <c:scaling>
          <c:orientation val="minMax"/>
        </c:scaling>
        <c:delete val="0"/>
        <c:axPos val="b"/>
        <c:numFmt formatCode="General" sourceLinked="0"/>
        <c:majorTickMark val="out"/>
        <c:minorTickMark val="none"/>
        <c:tickLblPos val="nextTo"/>
        <c:crossAx val="294593720"/>
        <c:crosses val="autoZero"/>
        <c:auto val="1"/>
        <c:lblAlgn val="ctr"/>
        <c:lblOffset val="100"/>
        <c:noMultiLvlLbl val="0"/>
      </c:catAx>
      <c:valAx>
        <c:axId val="294593720"/>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294592544"/>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Titularisations par Catégorie et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REMPLIR'!$C$242:$C$244</c:f>
              <c:strCache>
                <c:ptCount val="3"/>
                <c:pt idx="0">
                  <c:v>Cat A</c:v>
                </c:pt>
                <c:pt idx="1">
                  <c:v>Cat B</c:v>
                </c:pt>
                <c:pt idx="2">
                  <c:v>Cat C</c:v>
                </c:pt>
              </c:strCache>
            </c:strRef>
          </c:cat>
          <c:val>
            <c:numRef>
              <c:f>'DONNEES GENERIQUES A REMPLIR'!$D$242:$D$244</c:f>
              <c:numCache>
                <c:formatCode>General</c:formatCode>
                <c:ptCount val="3"/>
              </c:numCache>
            </c:numRef>
          </c:val>
          <c:extLst>
            <c:ext xmlns:c16="http://schemas.microsoft.com/office/drawing/2014/chart" uri="{C3380CC4-5D6E-409C-BE32-E72D297353CC}">
              <c16:uniqueId val="{00000000-9524-4747-A884-911128618DEC}"/>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REMPLIR'!$C$242:$C$244</c:f>
              <c:strCache>
                <c:ptCount val="3"/>
                <c:pt idx="0">
                  <c:v>Cat A</c:v>
                </c:pt>
                <c:pt idx="1">
                  <c:v>Cat B</c:v>
                </c:pt>
                <c:pt idx="2">
                  <c:v>Cat C</c:v>
                </c:pt>
              </c:strCache>
            </c:strRef>
          </c:cat>
          <c:val>
            <c:numRef>
              <c:f>'DONNEES GENERIQUES A REMPLIR'!$E$242:$E$244</c:f>
              <c:numCache>
                <c:formatCode>General</c:formatCode>
                <c:ptCount val="3"/>
              </c:numCache>
            </c:numRef>
          </c:val>
          <c:extLst>
            <c:ext xmlns:c16="http://schemas.microsoft.com/office/drawing/2014/chart" uri="{C3380CC4-5D6E-409C-BE32-E72D297353CC}">
              <c16:uniqueId val="{00000001-9524-4747-A884-911128618DEC}"/>
            </c:ext>
          </c:extLst>
        </c:ser>
        <c:dLbls>
          <c:dLblPos val="outEnd"/>
          <c:showLegendKey val="0"/>
          <c:showVal val="1"/>
          <c:showCatName val="0"/>
          <c:showSerName val="0"/>
          <c:showPercent val="0"/>
          <c:showBubbleSize val="0"/>
        </c:dLbls>
        <c:gapWidth val="150"/>
        <c:axId val="294595680"/>
        <c:axId val="294594504"/>
      </c:barChart>
      <c:catAx>
        <c:axId val="294595680"/>
        <c:scaling>
          <c:orientation val="minMax"/>
        </c:scaling>
        <c:delete val="0"/>
        <c:axPos val="b"/>
        <c:numFmt formatCode="General" sourceLinked="0"/>
        <c:majorTickMark val="out"/>
        <c:minorTickMark val="none"/>
        <c:tickLblPos val="nextTo"/>
        <c:crossAx val="294594504"/>
        <c:crosses val="autoZero"/>
        <c:auto val="1"/>
        <c:lblAlgn val="ctr"/>
        <c:lblOffset val="100"/>
        <c:noMultiLvlLbl val="0"/>
      </c:catAx>
      <c:valAx>
        <c:axId val="294594504"/>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29459568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Composition des Jurys de l'année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REMPLIR'!$C$247:$C$251</c:f>
              <c:strCache>
                <c:ptCount val="5"/>
                <c:pt idx="0">
                  <c:v>Jury 1</c:v>
                </c:pt>
                <c:pt idx="1">
                  <c:v>Jury 2</c:v>
                </c:pt>
                <c:pt idx="2">
                  <c:v>Jury 3</c:v>
                </c:pt>
                <c:pt idx="3">
                  <c:v>Jury 4</c:v>
                </c:pt>
                <c:pt idx="4">
                  <c:v>Jury 5</c:v>
                </c:pt>
              </c:strCache>
            </c:strRef>
          </c:cat>
          <c:val>
            <c:numRef>
              <c:f>'DONNEES GENERIQUES A REMPLIR'!$D$247:$D$251</c:f>
              <c:numCache>
                <c:formatCode>General</c:formatCode>
                <c:ptCount val="5"/>
              </c:numCache>
            </c:numRef>
          </c:val>
          <c:extLst>
            <c:ext xmlns:c16="http://schemas.microsoft.com/office/drawing/2014/chart" uri="{C3380CC4-5D6E-409C-BE32-E72D297353CC}">
              <c16:uniqueId val="{00000000-D778-403C-AA13-CEFAC2A83713}"/>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REMPLIR'!$C$247:$C$251</c:f>
              <c:strCache>
                <c:ptCount val="5"/>
                <c:pt idx="0">
                  <c:v>Jury 1</c:v>
                </c:pt>
                <c:pt idx="1">
                  <c:v>Jury 2</c:v>
                </c:pt>
                <c:pt idx="2">
                  <c:v>Jury 3</c:v>
                </c:pt>
                <c:pt idx="3">
                  <c:v>Jury 4</c:v>
                </c:pt>
                <c:pt idx="4">
                  <c:v>Jury 5</c:v>
                </c:pt>
              </c:strCache>
            </c:strRef>
          </c:cat>
          <c:val>
            <c:numRef>
              <c:f>'DONNEES GENERIQUES A REMPLIR'!$E$247:$E$251</c:f>
              <c:numCache>
                <c:formatCode>General</c:formatCode>
                <c:ptCount val="5"/>
              </c:numCache>
            </c:numRef>
          </c:val>
          <c:extLst>
            <c:ext xmlns:c16="http://schemas.microsoft.com/office/drawing/2014/chart" uri="{C3380CC4-5D6E-409C-BE32-E72D297353CC}">
              <c16:uniqueId val="{00000001-D778-403C-AA13-CEFAC2A83713}"/>
            </c:ext>
          </c:extLst>
        </c:ser>
        <c:dLbls>
          <c:dLblPos val="outEnd"/>
          <c:showLegendKey val="0"/>
          <c:showVal val="1"/>
          <c:showCatName val="0"/>
          <c:showSerName val="0"/>
          <c:showPercent val="0"/>
          <c:showBubbleSize val="0"/>
        </c:dLbls>
        <c:gapWidth val="150"/>
        <c:axId val="294594112"/>
        <c:axId val="294593328"/>
      </c:barChart>
      <c:catAx>
        <c:axId val="294594112"/>
        <c:scaling>
          <c:orientation val="minMax"/>
        </c:scaling>
        <c:delete val="0"/>
        <c:axPos val="b"/>
        <c:numFmt formatCode="General" sourceLinked="0"/>
        <c:majorTickMark val="out"/>
        <c:minorTickMark val="none"/>
        <c:tickLblPos val="nextTo"/>
        <c:crossAx val="294593328"/>
        <c:crosses val="autoZero"/>
        <c:auto val="1"/>
        <c:lblAlgn val="ctr"/>
        <c:lblOffset val="100"/>
        <c:noMultiLvlLbl val="0"/>
      </c:catAx>
      <c:valAx>
        <c:axId val="294593328"/>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294594112"/>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Alternance des genres dans la Présidence des Jurys</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cat>
            <c:strRef>
              <c:f>'DONNEES GENERIQUES A REMPLIR'!$C$253:$C$257</c:f>
              <c:strCache>
                <c:ptCount val="5"/>
                <c:pt idx="0">
                  <c:v>Présidence Jury 1</c:v>
                </c:pt>
                <c:pt idx="1">
                  <c:v>Présidence Jury 2</c:v>
                </c:pt>
                <c:pt idx="2">
                  <c:v>Présidence Jury 3</c:v>
                </c:pt>
                <c:pt idx="3">
                  <c:v>Présidence Jury 4</c:v>
                </c:pt>
                <c:pt idx="4">
                  <c:v>Présidence Jury 5</c:v>
                </c:pt>
              </c:strCache>
            </c:strRef>
          </c:cat>
          <c:val>
            <c:numRef>
              <c:f>'DONNEES GENERIQUES A REMPLIR'!$D$253:$D$257</c:f>
              <c:numCache>
                <c:formatCode>General</c:formatCode>
                <c:ptCount val="5"/>
              </c:numCache>
            </c:numRef>
          </c:val>
          <c:extLst>
            <c:ext xmlns:c16="http://schemas.microsoft.com/office/drawing/2014/chart" uri="{C3380CC4-5D6E-409C-BE32-E72D297353CC}">
              <c16:uniqueId val="{00000000-7895-4210-A39B-633DB0EB7FD0}"/>
            </c:ext>
          </c:extLst>
        </c:ser>
        <c:ser>
          <c:idx val="1"/>
          <c:order val="1"/>
          <c:tx>
            <c:strRef>
              <c:f>'DONNEES GENERIQUES A REMPLIR'!$E$7</c:f>
              <c:strCache>
                <c:ptCount val="1"/>
                <c:pt idx="0">
                  <c:v>H</c:v>
                </c:pt>
              </c:strCache>
            </c:strRef>
          </c:tx>
          <c:spPr>
            <a:solidFill>
              <a:srgbClr val="12609E"/>
            </a:solidFill>
          </c:spPr>
          <c:invertIfNegative val="0"/>
          <c:cat>
            <c:strRef>
              <c:f>'DONNEES GENERIQUES A REMPLIR'!$C$253:$C$257</c:f>
              <c:strCache>
                <c:ptCount val="5"/>
                <c:pt idx="0">
                  <c:v>Présidence Jury 1</c:v>
                </c:pt>
                <c:pt idx="1">
                  <c:v>Présidence Jury 2</c:v>
                </c:pt>
                <c:pt idx="2">
                  <c:v>Présidence Jury 3</c:v>
                </c:pt>
                <c:pt idx="3">
                  <c:v>Présidence Jury 4</c:v>
                </c:pt>
                <c:pt idx="4">
                  <c:v>Présidence Jury 5</c:v>
                </c:pt>
              </c:strCache>
            </c:strRef>
          </c:cat>
          <c:val>
            <c:numRef>
              <c:f>'DONNEES GENERIQUES A REMPLIR'!$E$253:$E$257</c:f>
              <c:numCache>
                <c:formatCode>General</c:formatCode>
                <c:ptCount val="5"/>
              </c:numCache>
            </c:numRef>
          </c:val>
          <c:extLst>
            <c:ext xmlns:c16="http://schemas.microsoft.com/office/drawing/2014/chart" uri="{C3380CC4-5D6E-409C-BE32-E72D297353CC}">
              <c16:uniqueId val="{00000001-7895-4210-A39B-633DB0EB7FD0}"/>
            </c:ext>
          </c:extLst>
        </c:ser>
        <c:dLbls>
          <c:showLegendKey val="0"/>
          <c:showVal val="0"/>
          <c:showCatName val="0"/>
          <c:showSerName val="0"/>
          <c:showPercent val="0"/>
          <c:showBubbleSize val="0"/>
        </c:dLbls>
        <c:gapWidth val="21"/>
        <c:overlap val="100"/>
        <c:axId val="298235752"/>
        <c:axId val="298234184"/>
      </c:barChart>
      <c:valAx>
        <c:axId val="298234184"/>
        <c:scaling>
          <c:orientation val="minMax"/>
        </c:scaling>
        <c:delete val="1"/>
        <c:axPos val="l"/>
        <c:numFmt formatCode="0" sourceLinked="0"/>
        <c:majorTickMark val="out"/>
        <c:minorTickMark val="none"/>
        <c:tickLblPos val="nextTo"/>
        <c:crossAx val="298235752"/>
        <c:crosses val="autoZero"/>
        <c:crossBetween val="between"/>
      </c:valAx>
      <c:catAx>
        <c:axId val="298235752"/>
        <c:scaling>
          <c:orientation val="minMax"/>
        </c:scaling>
        <c:delete val="0"/>
        <c:axPos val="b"/>
        <c:numFmt formatCode="General" sourceLinked="0"/>
        <c:majorTickMark val="out"/>
        <c:minorTickMark val="none"/>
        <c:tickLblPos val="nextTo"/>
        <c:crossAx val="298234184"/>
        <c:crosses val="autoZero"/>
        <c:auto val="1"/>
        <c:lblAlgn val="ctr"/>
        <c:lblOffset val="100"/>
        <c:noMultiLvlLbl val="0"/>
      </c:cat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genrée des Emplois et Corps d'Encadrement Supérieur et de Direction par Filière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REMPLIR'!$C$264:$C$268</c:f>
              <c:strCache>
                <c:ptCount val="5"/>
                <c:pt idx="0">
                  <c:v>Administrative</c:v>
                </c:pt>
                <c:pt idx="1">
                  <c:v>Soignante</c:v>
                </c:pt>
                <c:pt idx="2">
                  <c:v>Socio-Educative</c:v>
                </c:pt>
                <c:pt idx="3">
                  <c:v>Médico-Technique</c:v>
                </c:pt>
                <c:pt idx="4">
                  <c:v>Technique-Ouvrière</c:v>
                </c:pt>
              </c:strCache>
            </c:strRef>
          </c:cat>
          <c:val>
            <c:numRef>
              <c:f>'DONNEES GENERIQUES A REMPLIR'!$D$264:$D$268</c:f>
              <c:numCache>
                <c:formatCode>General</c:formatCode>
                <c:ptCount val="5"/>
              </c:numCache>
            </c:numRef>
          </c:val>
          <c:extLst>
            <c:ext xmlns:c16="http://schemas.microsoft.com/office/drawing/2014/chart" uri="{C3380CC4-5D6E-409C-BE32-E72D297353CC}">
              <c16:uniqueId val="{00000000-24C8-4493-B977-73CFF8A60C42}"/>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REMPLIR'!$C$264:$C$268</c:f>
              <c:strCache>
                <c:ptCount val="5"/>
                <c:pt idx="0">
                  <c:v>Administrative</c:v>
                </c:pt>
                <c:pt idx="1">
                  <c:v>Soignante</c:v>
                </c:pt>
                <c:pt idx="2">
                  <c:v>Socio-Educative</c:v>
                </c:pt>
                <c:pt idx="3">
                  <c:v>Médico-Technique</c:v>
                </c:pt>
                <c:pt idx="4">
                  <c:v>Technique-Ouvrière</c:v>
                </c:pt>
              </c:strCache>
            </c:strRef>
          </c:cat>
          <c:val>
            <c:numRef>
              <c:f>'DONNEES GENERIQUES A REMPLIR'!$E$264:$E$268</c:f>
              <c:numCache>
                <c:formatCode>General</c:formatCode>
                <c:ptCount val="5"/>
              </c:numCache>
            </c:numRef>
          </c:val>
          <c:extLst>
            <c:ext xmlns:c16="http://schemas.microsoft.com/office/drawing/2014/chart" uri="{C3380CC4-5D6E-409C-BE32-E72D297353CC}">
              <c16:uniqueId val="{00000001-24C8-4493-B977-73CFF8A60C42}"/>
            </c:ext>
          </c:extLst>
        </c:ser>
        <c:dLbls>
          <c:dLblPos val="outEnd"/>
          <c:showLegendKey val="0"/>
          <c:showVal val="1"/>
          <c:showCatName val="0"/>
          <c:showSerName val="0"/>
          <c:showPercent val="0"/>
          <c:showBubbleSize val="0"/>
        </c:dLbls>
        <c:gapWidth val="150"/>
        <c:axId val="298236536"/>
        <c:axId val="298235360"/>
      </c:barChart>
      <c:catAx>
        <c:axId val="298236536"/>
        <c:scaling>
          <c:orientation val="minMax"/>
        </c:scaling>
        <c:delete val="0"/>
        <c:axPos val="b"/>
        <c:numFmt formatCode="General" sourceLinked="0"/>
        <c:majorTickMark val="out"/>
        <c:minorTickMark val="none"/>
        <c:tickLblPos val="nextTo"/>
        <c:crossAx val="298235360"/>
        <c:crosses val="autoZero"/>
        <c:auto val="1"/>
        <c:lblAlgn val="ctr"/>
        <c:lblOffset val="100"/>
        <c:noMultiLvlLbl val="0"/>
      </c:catAx>
      <c:valAx>
        <c:axId val="298235360"/>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29823653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ETPR du PNM par statut</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REMPLIR'!$C$21:$C$23</c:f>
              <c:strCache>
                <c:ptCount val="3"/>
                <c:pt idx="0">
                  <c:v>Titulaires-stagiaires</c:v>
                </c:pt>
                <c:pt idx="1">
                  <c:v>CDI</c:v>
                </c:pt>
                <c:pt idx="2">
                  <c:v>CDD</c:v>
                </c:pt>
              </c:strCache>
            </c:strRef>
          </c:cat>
          <c:val>
            <c:numRef>
              <c:f>'DONNEES GENERIQUES A REMPLIR'!$D$21:$D$23</c:f>
              <c:numCache>
                <c:formatCode>0.0</c:formatCode>
                <c:ptCount val="3"/>
              </c:numCache>
            </c:numRef>
          </c:val>
          <c:extLst>
            <c:ext xmlns:c16="http://schemas.microsoft.com/office/drawing/2014/chart" uri="{C3380CC4-5D6E-409C-BE32-E72D297353CC}">
              <c16:uniqueId val="{00000000-E356-4418-AE89-426C6D6B0546}"/>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REMPLIR'!$C$21:$C$23</c:f>
              <c:strCache>
                <c:ptCount val="3"/>
                <c:pt idx="0">
                  <c:v>Titulaires-stagiaires</c:v>
                </c:pt>
                <c:pt idx="1">
                  <c:v>CDI</c:v>
                </c:pt>
                <c:pt idx="2">
                  <c:v>CDD</c:v>
                </c:pt>
              </c:strCache>
            </c:strRef>
          </c:cat>
          <c:val>
            <c:numRef>
              <c:f>'DONNEES GENERIQUES A REMPLIR'!$E$21:$E$23</c:f>
              <c:numCache>
                <c:formatCode>0.0</c:formatCode>
                <c:ptCount val="3"/>
              </c:numCache>
            </c:numRef>
          </c:val>
          <c:extLst>
            <c:ext xmlns:c16="http://schemas.microsoft.com/office/drawing/2014/chart" uri="{C3380CC4-5D6E-409C-BE32-E72D297353CC}">
              <c16:uniqueId val="{00000001-E356-4418-AE89-426C6D6B0546}"/>
            </c:ext>
          </c:extLst>
        </c:ser>
        <c:dLbls>
          <c:dLblPos val="outEnd"/>
          <c:showLegendKey val="0"/>
          <c:showVal val="1"/>
          <c:showCatName val="0"/>
          <c:showSerName val="0"/>
          <c:showPercent val="0"/>
          <c:showBubbleSize val="0"/>
        </c:dLbls>
        <c:gapWidth val="150"/>
        <c:axId val="164397776"/>
        <c:axId val="164400520"/>
      </c:barChart>
      <c:catAx>
        <c:axId val="164397776"/>
        <c:scaling>
          <c:orientation val="minMax"/>
        </c:scaling>
        <c:delete val="0"/>
        <c:axPos val="b"/>
        <c:numFmt formatCode="General" sourceLinked="0"/>
        <c:majorTickMark val="out"/>
        <c:minorTickMark val="none"/>
        <c:tickLblPos val="nextTo"/>
        <c:crossAx val="164400520"/>
        <c:crosses val="autoZero"/>
        <c:auto val="1"/>
        <c:lblAlgn val="ctr"/>
        <c:lblOffset val="100"/>
        <c:noMultiLvlLbl val="0"/>
      </c:catAx>
      <c:valAx>
        <c:axId val="164400520"/>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16439777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lgn="ctr" rtl="0">
              <a:defRPr/>
            </a:pPr>
            <a:r>
              <a:rPr lang="fr-FR"/>
              <a:t>Répartition temps plein, temps partiel du PNM, par statut</a:t>
            </a:r>
          </a:p>
        </c:rich>
      </c:tx>
      <c:overlay val="0"/>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chemeClr val="accent2">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pivotFmt>
      <c:pivotFmt>
        <c:idx val="12"/>
        <c:spPr>
          <a:solidFill>
            <a:srgbClr val="FFC00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solidFill>
        </c:spPr>
        <c:marker>
          <c:symbol val="none"/>
        </c:marker>
      </c:pivotFmt>
    </c:pivotFmts>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REMPLIR'!$B$97:$C$102</c:f>
              <c:multiLvlStrCache>
                <c:ptCount val="6"/>
                <c:lvl>
                  <c:pt idx="0">
                    <c:v>Titulaires-stagiaires</c:v>
                  </c:pt>
                  <c:pt idx="1">
                    <c:v>CDI</c:v>
                  </c:pt>
                  <c:pt idx="2">
                    <c:v>CDD</c:v>
                  </c:pt>
                  <c:pt idx="3">
                    <c:v>Titulaires-stagiaires</c:v>
                  </c:pt>
                  <c:pt idx="4">
                    <c:v>CDI</c:v>
                  </c:pt>
                  <c:pt idx="5">
                    <c:v>CDD</c:v>
                  </c:pt>
                </c:lvl>
                <c:lvl>
                  <c:pt idx="0">
                    <c:v>Effectifs Physiques
TEMPS PLEIN </c:v>
                  </c:pt>
                  <c:pt idx="3">
                    <c:v>Effectifs Physiques
TEMPS PARTIEL</c:v>
                  </c:pt>
                </c:lvl>
              </c:multiLvlStrCache>
            </c:multiLvlStrRef>
          </c:cat>
          <c:val>
            <c:numRef>
              <c:f>'DONNEES GENERIQUES A REMPLIR'!$D$97:$D$102</c:f>
              <c:numCache>
                <c:formatCode>General</c:formatCode>
                <c:ptCount val="6"/>
              </c:numCache>
            </c:numRef>
          </c:val>
          <c:extLst>
            <c:ext xmlns:c16="http://schemas.microsoft.com/office/drawing/2014/chart" uri="{C3380CC4-5D6E-409C-BE32-E72D297353CC}">
              <c16:uniqueId val="{00000000-7272-4376-B596-F7B84C617120}"/>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REMPLIR'!$B$97:$C$102</c:f>
              <c:multiLvlStrCache>
                <c:ptCount val="6"/>
                <c:lvl>
                  <c:pt idx="0">
                    <c:v>Titulaires-stagiaires</c:v>
                  </c:pt>
                  <c:pt idx="1">
                    <c:v>CDI</c:v>
                  </c:pt>
                  <c:pt idx="2">
                    <c:v>CDD</c:v>
                  </c:pt>
                  <c:pt idx="3">
                    <c:v>Titulaires-stagiaires</c:v>
                  </c:pt>
                  <c:pt idx="4">
                    <c:v>CDI</c:v>
                  </c:pt>
                  <c:pt idx="5">
                    <c:v>CDD</c:v>
                  </c:pt>
                </c:lvl>
                <c:lvl>
                  <c:pt idx="0">
                    <c:v>Effectifs Physiques
TEMPS PLEIN </c:v>
                  </c:pt>
                  <c:pt idx="3">
                    <c:v>Effectifs Physiques
TEMPS PARTIEL</c:v>
                  </c:pt>
                </c:lvl>
              </c:multiLvlStrCache>
            </c:multiLvlStrRef>
          </c:cat>
          <c:val>
            <c:numRef>
              <c:f>'DONNEES GENERIQUES A REMPLIR'!$E$97:$E$102</c:f>
              <c:numCache>
                <c:formatCode>General</c:formatCode>
                <c:ptCount val="6"/>
              </c:numCache>
            </c:numRef>
          </c:val>
          <c:extLst>
            <c:ext xmlns:c16="http://schemas.microsoft.com/office/drawing/2014/chart" uri="{C3380CC4-5D6E-409C-BE32-E72D297353CC}">
              <c16:uniqueId val="{00000001-7272-4376-B596-F7B84C617120}"/>
            </c:ext>
          </c:extLst>
        </c:ser>
        <c:dLbls>
          <c:dLblPos val="outEnd"/>
          <c:showLegendKey val="0"/>
          <c:showVal val="1"/>
          <c:showCatName val="0"/>
          <c:showSerName val="0"/>
          <c:showPercent val="0"/>
          <c:showBubbleSize val="0"/>
        </c:dLbls>
        <c:gapWidth val="150"/>
        <c:axId val="600556704"/>
        <c:axId val="600556312"/>
      </c:barChart>
      <c:catAx>
        <c:axId val="600556704"/>
        <c:scaling>
          <c:orientation val="minMax"/>
        </c:scaling>
        <c:delete val="0"/>
        <c:axPos val="b"/>
        <c:majorGridlines/>
        <c:numFmt formatCode="General" sourceLinked="0"/>
        <c:majorTickMark val="out"/>
        <c:minorTickMark val="none"/>
        <c:tickLblPos val="nextTo"/>
        <c:crossAx val="600556312"/>
        <c:crosses val="autoZero"/>
        <c:auto val="1"/>
        <c:lblAlgn val="ctr"/>
        <c:lblOffset val="100"/>
        <c:noMultiLvlLbl val="0"/>
      </c:catAx>
      <c:valAx>
        <c:axId val="600556312"/>
        <c:scaling>
          <c:orientation val="minMax"/>
        </c:scaling>
        <c:delete val="0"/>
        <c:axPos val="l"/>
        <c:numFmt formatCode="General" sourceLinked="1"/>
        <c:majorTickMark val="out"/>
        <c:minorTickMark val="none"/>
        <c:tickLblPos val="nextTo"/>
        <c:crossAx val="600556704"/>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ETPR du PM par statut</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REMPLIR'!$C$17:$C$19</c:f>
              <c:strCache>
                <c:ptCount val="3"/>
                <c:pt idx="0">
                  <c:v>PH Temps Plein</c:v>
                </c:pt>
                <c:pt idx="1">
                  <c:v>PH Temps Partiel</c:v>
                </c:pt>
                <c:pt idx="2">
                  <c:v>Autres PM</c:v>
                </c:pt>
              </c:strCache>
            </c:strRef>
          </c:cat>
          <c:val>
            <c:numRef>
              <c:f>'DONNEES GENERIQUES A REMPLIR'!$D$17:$D$19</c:f>
              <c:numCache>
                <c:formatCode>0.0</c:formatCode>
                <c:ptCount val="3"/>
              </c:numCache>
            </c:numRef>
          </c:val>
          <c:extLst>
            <c:ext xmlns:c16="http://schemas.microsoft.com/office/drawing/2014/chart" uri="{C3380CC4-5D6E-409C-BE32-E72D297353CC}">
              <c16:uniqueId val="{00000000-F93F-4187-96CC-BA488B36CC8F}"/>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REMPLIR'!$C$17:$C$19</c:f>
              <c:strCache>
                <c:ptCount val="3"/>
                <c:pt idx="0">
                  <c:v>PH Temps Plein</c:v>
                </c:pt>
                <c:pt idx="1">
                  <c:v>PH Temps Partiel</c:v>
                </c:pt>
                <c:pt idx="2">
                  <c:v>Autres PM</c:v>
                </c:pt>
              </c:strCache>
            </c:strRef>
          </c:cat>
          <c:val>
            <c:numRef>
              <c:f>'DONNEES GENERIQUES A REMPLIR'!$E$17:$E$19</c:f>
              <c:numCache>
                <c:formatCode>0.0</c:formatCode>
                <c:ptCount val="3"/>
              </c:numCache>
            </c:numRef>
          </c:val>
          <c:extLst>
            <c:ext xmlns:c16="http://schemas.microsoft.com/office/drawing/2014/chart" uri="{C3380CC4-5D6E-409C-BE32-E72D297353CC}">
              <c16:uniqueId val="{00000001-F93F-4187-96CC-BA488B36CC8F}"/>
            </c:ext>
          </c:extLst>
        </c:ser>
        <c:dLbls>
          <c:dLblPos val="outEnd"/>
          <c:showLegendKey val="0"/>
          <c:showVal val="1"/>
          <c:showCatName val="0"/>
          <c:showSerName val="0"/>
          <c:showPercent val="0"/>
          <c:showBubbleSize val="0"/>
        </c:dLbls>
        <c:gapWidth val="150"/>
        <c:axId val="164402480"/>
        <c:axId val="164401696"/>
      </c:barChart>
      <c:catAx>
        <c:axId val="164402480"/>
        <c:scaling>
          <c:orientation val="minMax"/>
        </c:scaling>
        <c:delete val="0"/>
        <c:axPos val="b"/>
        <c:numFmt formatCode="General" sourceLinked="0"/>
        <c:majorTickMark val="out"/>
        <c:minorTickMark val="none"/>
        <c:tickLblPos val="nextTo"/>
        <c:crossAx val="164401696"/>
        <c:crosses val="autoZero"/>
        <c:auto val="1"/>
        <c:lblAlgn val="ctr"/>
        <c:lblOffset val="100"/>
        <c:noMultiLvlLbl val="0"/>
      </c:catAx>
      <c:valAx>
        <c:axId val="164401696"/>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16440248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ETPR du PNM par filière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REMPLIR'!$C$35:$C$39</c:f>
              <c:strCache>
                <c:ptCount val="5"/>
                <c:pt idx="0">
                  <c:v>Administrative</c:v>
                </c:pt>
                <c:pt idx="1">
                  <c:v>Soignante</c:v>
                </c:pt>
                <c:pt idx="2">
                  <c:v>Socio-Educative</c:v>
                </c:pt>
                <c:pt idx="3">
                  <c:v>Médico-Technique</c:v>
                </c:pt>
                <c:pt idx="4">
                  <c:v>Technique-Ouvrière</c:v>
                </c:pt>
              </c:strCache>
            </c:strRef>
          </c:cat>
          <c:val>
            <c:numRef>
              <c:f>'DONNEES GENERIQUES A REMPLIR'!$D$35:$D$39</c:f>
              <c:numCache>
                <c:formatCode>0.0</c:formatCode>
                <c:ptCount val="5"/>
              </c:numCache>
            </c:numRef>
          </c:val>
          <c:extLst>
            <c:ext xmlns:c16="http://schemas.microsoft.com/office/drawing/2014/chart" uri="{C3380CC4-5D6E-409C-BE32-E72D297353CC}">
              <c16:uniqueId val="{00000000-FFB2-4459-8CA3-7EBFBCCA4CF4}"/>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REMPLIR'!$C$35:$C$39</c:f>
              <c:strCache>
                <c:ptCount val="5"/>
                <c:pt idx="0">
                  <c:v>Administrative</c:v>
                </c:pt>
                <c:pt idx="1">
                  <c:v>Soignante</c:v>
                </c:pt>
                <c:pt idx="2">
                  <c:v>Socio-Educative</c:v>
                </c:pt>
                <c:pt idx="3">
                  <c:v>Médico-Technique</c:v>
                </c:pt>
                <c:pt idx="4">
                  <c:v>Technique-Ouvrière</c:v>
                </c:pt>
              </c:strCache>
            </c:strRef>
          </c:cat>
          <c:val>
            <c:numRef>
              <c:f>'DONNEES GENERIQUES A REMPLIR'!$E$35:$E$39</c:f>
              <c:numCache>
                <c:formatCode>0.0</c:formatCode>
                <c:ptCount val="5"/>
              </c:numCache>
            </c:numRef>
          </c:val>
          <c:extLst>
            <c:ext xmlns:c16="http://schemas.microsoft.com/office/drawing/2014/chart" uri="{C3380CC4-5D6E-409C-BE32-E72D297353CC}">
              <c16:uniqueId val="{00000001-FFB2-4459-8CA3-7EBFBCCA4CF4}"/>
            </c:ext>
          </c:extLst>
        </c:ser>
        <c:dLbls>
          <c:dLblPos val="outEnd"/>
          <c:showLegendKey val="0"/>
          <c:showVal val="1"/>
          <c:showCatName val="0"/>
          <c:showSerName val="0"/>
          <c:showPercent val="0"/>
          <c:showBubbleSize val="0"/>
        </c:dLbls>
        <c:gapWidth val="150"/>
        <c:axId val="526627744"/>
        <c:axId val="526625392"/>
      </c:barChart>
      <c:catAx>
        <c:axId val="526627744"/>
        <c:scaling>
          <c:orientation val="minMax"/>
        </c:scaling>
        <c:delete val="0"/>
        <c:axPos val="b"/>
        <c:numFmt formatCode="General" sourceLinked="0"/>
        <c:majorTickMark val="out"/>
        <c:minorTickMark val="none"/>
        <c:tickLblPos val="nextTo"/>
        <c:crossAx val="526625392"/>
        <c:crosses val="autoZero"/>
        <c:auto val="1"/>
        <c:lblAlgn val="ctr"/>
        <c:lblOffset val="100"/>
        <c:noMultiLvlLbl val="0"/>
      </c:catAx>
      <c:valAx>
        <c:axId val="526625392"/>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526627744"/>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ETPR du PNM par catégorie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a:ln>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REMPLIR'!$C$31:$C$33</c:f>
              <c:strCache>
                <c:ptCount val="3"/>
                <c:pt idx="0">
                  <c:v>Cat A</c:v>
                </c:pt>
                <c:pt idx="1">
                  <c:v>Cat B</c:v>
                </c:pt>
                <c:pt idx="2">
                  <c:v>Cat C</c:v>
                </c:pt>
              </c:strCache>
            </c:strRef>
          </c:cat>
          <c:val>
            <c:numRef>
              <c:f>'DONNEES GENERIQUES A REMPLIR'!$D$31:$D$33</c:f>
              <c:numCache>
                <c:formatCode>0.0</c:formatCode>
                <c:ptCount val="3"/>
              </c:numCache>
            </c:numRef>
          </c:val>
          <c:extLst>
            <c:ext xmlns:c16="http://schemas.microsoft.com/office/drawing/2014/chart" uri="{C3380CC4-5D6E-409C-BE32-E72D297353CC}">
              <c16:uniqueId val="{00000000-78EA-451E-B8CD-813545B0CE60}"/>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REMPLIR'!$C$31:$C$33</c:f>
              <c:strCache>
                <c:ptCount val="3"/>
                <c:pt idx="0">
                  <c:v>Cat A</c:v>
                </c:pt>
                <c:pt idx="1">
                  <c:v>Cat B</c:v>
                </c:pt>
                <c:pt idx="2">
                  <c:v>Cat C</c:v>
                </c:pt>
              </c:strCache>
            </c:strRef>
          </c:cat>
          <c:val>
            <c:numRef>
              <c:f>'DONNEES GENERIQUES A REMPLIR'!$E$31:$E$33</c:f>
              <c:numCache>
                <c:formatCode>0.0</c:formatCode>
                <c:ptCount val="3"/>
              </c:numCache>
            </c:numRef>
          </c:val>
          <c:extLst>
            <c:ext xmlns:c16="http://schemas.microsoft.com/office/drawing/2014/chart" uri="{C3380CC4-5D6E-409C-BE32-E72D297353CC}">
              <c16:uniqueId val="{00000001-78EA-451E-B8CD-813545B0CE60}"/>
            </c:ext>
          </c:extLst>
        </c:ser>
        <c:dLbls>
          <c:dLblPos val="outEnd"/>
          <c:showLegendKey val="0"/>
          <c:showVal val="1"/>
          <c:showCatName val="0"/>
          <c:showSerName val="0"/>
          <c:showPercent val="0"/>
          <c:showBubbleSize val="0"/>
        </c:dLbls>
        <c:gapWidth val="150"/>
        <c:axId val="526626960"/>
        <c:axId val="526624608"/>
      </c:barChart>
      <c:catAx>
        <c:axId val="526626960"/>
        <c:scaling>
          <c:orientation val="minMax"/>
        </c:scaling>
        <c:delete val="0"/>
        <c:axPos val="b"/>
        <c:numFmt formatCode="General" sourceLinked="0"/>
        <c:majorTickMark val="out"/>
        <c:minorTickMark val="none"/>
        <c:tickLblPos val="nextTo"/>
        <c:crossAx val="526624608"/>
        <c:crosses val="autoZero"/>
        <c:auto val="1"/>
        <c:lblAlgn val="ctr"/>
        <c:lblOffset val="100"/>
        <c:noMultiLvlLbl val="0"/>
      </c:catAx>
      <c:valAx>
        <c:axId val="526624608"/>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52662696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Age moyen du Personnel Non Médical, par filière et par genre</a:t>
            </a:r>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'DONNEES GENERIQUES A REMPLIR'!$D$7</c:f>
              <c:strCache>
                <c:ptCount val="1"/>
                <c:pt idx="0">
                  <c:v>F</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REMPLIR'!$C$67:$C$71</c:f>
              <c:strCache>
                <c:ptCount val="5"/>
                <c:pt idx="0">
                  <c:v>Administrative</c:v>
                </c:pt>
                <c:pt idx="1">
                  <c:v>Soignante</c:v>
                </c:pt>
                <c:pt idx="2">
                  <c:v>Socio-Educative</c:v>
                </c:pt>
                <c:pt idx="3">
                  <c:v>Médico-Technique</c:v>
                </c:pt>
                <c:pt idx="4">
                  <c:v>Technique-Ouvrière</c:v>
                </c:pt>
              </c:strCache>
            </c:strRef>
          </c:cat>
          <c:val>
            <c:numRef>
              <c:f>'DONNEES GENERIQUES A REMPLIR'!$D$67:$D$71</c:f>
              <c:numCache>
                <c:formatCode>General</c:formatCode>
                <c:ptCount val="5"/>
              </c:numCache>
            </c:numRef>
          </c:val>
          <c:extLst>
            <c:ext xmlns:c16="http://schemas.microsoft.com/office/drawing/2014/chart" uri="{C3380CC4-5D6E-409C-BE32-E72D297353CC}">
              <c16:uniqueId val="{00000000-E87F-4C9A-8C8F-2E829FE756CA}"/>
            </c:ext>
          </c:extLst>
        </c:ser>
        <c:ser>
          <c:idx val="1"/>
          <c:order val="1"/>
          <c:tx>
            <c:strRef>
              <c:f>'DONNEES GENERIQUES A REMPLIR'!$E$7</c:f>
              <c:strCache>
                <c:ptCount val="1"/>
                <c:pt idx="0">
                  <c:v>H</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REMPLIR'!$C$67:$C$71</c:f>
              <c:strCache>
                <c:ptCount val="5"/>
                <c:pt idx="0">
                  <c:v>Administrative</c:v>
                </c:pt>
                <c:pt idx="1">
                  <c:v>Soignante</c:v>
                </c:pt>
                <c:pt idx="2">
                  <c:v>Socio-Educative</c:v>
                </c:pt>
                <c:pt idx="3">
                  <c:v>Médico-Technique</c:v>
                </c:pt>
                <c:pt idx="4">
                  <c:v>Technique-Ouvrière</c:v>
                </c:pt>
              </c:strCache>
            </c:strRef>
          </c:cat>
          <c:val>
            <c:numRef>
              <c:f>'DONNEES GENERIQUES A REMPLIR'!$E$67:$E$71</c:f>
              <c:numCache>
                <c:formatCode>General</c:formatCode>
                <c:ptCount val="5"/>
              </c:numCache>
            </c:numRef>
          </c:val>
          <c:extLst>
            <c:ext xmlns:c16="http://schemas.microsoft.com/office/drawing/2014/chart" uri="{C3380CC4-5D6E-409C-BE32-E72D297353CC}">
              <c16:uniqueId val="{00000001-E87F-4C9A-8C8F-2E829FE756CA}"/>
            </c:ext>
          </c:extLst>
        </c:ser>
        <c:dLbls>
          <c:dLblPos val="outEnd"/>
          <c:showLegendKey val="0"/>
          <c:showVal val="1"/>
          <c:showCatName val="0"/>
          <c:showSerName val="0"/>
          <c:showPercent val="0"/>
          <c:showBubbleSize val="0"/>
        </c:dLbls>
        <c:gapWidth val="81"/>
        <c:axId val="520841880"/>
        <c:axId val="520841096"/>
      </c:barChart>
      <c:catAx>
        <c:axId val="520841880"/>
        <c:scaling>
          <c:orientation val="minMax"/>
        </c:scaling>
        <c:delete val="0"/>
        <c:axPos val="l"/>
        <c:numFmt formatCode="General" sourceLinked="0"/>
        <c:majorTickMark val="out"/>
        <c:minorTickMark val="none"/>
        <c:tickLblPos val="nextTo"/>
        <c:crossAx val="520841096"/>
        <c:crosses val="autoZero"/>
        <c:auto val="1"/>
        <c:lblAlgn val="ctr"/>
        <c:lblOffset val="100"/>
        <c:noMultiLvlLbl val="0"/>
      </c:catAx>
      <c:valAx>
        <c:axId val="520841096"/>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crossAx val="52084188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rgbClr val="203464"/>
                </a:solidFill>
                <a:latin typeface="Arial" panose="020B0604020202020204" pitchFamily="34" charset="0"/>
                <a:ea typeface="+mn-ea"/>
                <a:cs typeface="Arial" panose="020B0604020202020204" pitchFamily="34" charset="0"/>
              </a:defRPr>
            </a:pPr>
            <a:r>
              <a:rPr lang="en-US"/>
              <a:t>Répartition des PH temps plein</a:t>
            </a:r>
          </a:p>
        </c:rich>
      </c:tx>
      <c:layout>
        <c:manualLayout>
          <c:xMode val="edge"/>
          <c:yMode val="edge"/>
          <c:x val="0.21344317883184483"/>
          <c:y val="5.0314270309395615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203464"/>
              </a:solidFill>
              <a:latin typeface="Arial" panose="020B0604020202020204" pitchFamily="34" charset="0"/>
              <a:ea typeface="+mn-ea"/>
              <a:cs typeface="Arial" panose="020B0604020202020204" pitchFamily="34" charset="0"/>
            </a:defRPr>
          </a:pPr>
          <a:endParaRPr lang="fr-FR"/>
        </a:p>
      </c:txPr>
    </c:title>
    <c:autoTitleDeleted val="0"/>
    <c:plotArea>
      <c:layout/>
      <c:pieChart>
        <c:varyColors val="1"/>
        <c:ser>
          <c:idx val="0"/>
          <c:order val="0"/>
          <c:tx>
            <c:strRef>
              <c:f>'DONNEES FOCUS A REMPLIR'!$B$7</c:f>
              <c:strCache>
                <c:ptCount val="1"/>
                <c:pt idx="0">
                  <c:v>Effectifs physiques PRATICIENS HOSPITALIERS TEMPS PLEIN</c:v>
                </c:pt>
              </c:strCache>
            </c:strRef>
          </c:tx>
          <c:dPt>
            <c:idx val="0"/>
            <c:bubble3D val="0"/>
            <c:spPr>
              <a:solidFill>
                <a:schemeClr val="accent1"/>
              </a:solidFill>
              <a:ln>
                <a:noFill/>
              </a:ln>
              <a:effectLst/>
            </c:spPr>
            <c:extLst>
              <c:ext xmlns:c16="http://schemas.microsoft.com/office/drawing/2014/chart" uri="{C3380CC4-5D6E-409C-BE32-E72D297353CC}">
                <c16:uniqueId val="{00000001-95DD-4781-8EAF-52F7D117E527}"/>
              </c:ext>
            </c:extLst>
          </c:dPt>
          <c:dPt>
            <c:idx val="1"/>
            <c:bubble3D val="0"/>
            <c:spPr>
              <a:solidFill>
                <a:schemeClr val="accent3"/>
              </a:solidFill>
              <a:ln>
                <a:noFill/>
              </a:ln>
              <a:effectLst/>
            </c:spPr>
            <c:extLst>
              <c:ext xmlns:c16="http://schemas.microsoft.com/office/drawing/2014/chart" uri="{C3380CC4-5D6E-409C-BE32-E72D297353CC}">
                <c16:uniqueId val="{00000003-95DD-4781-8EAF-52F7D117E527}"/>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203464"/>
                    </a:solidFill>
                    <a:latin typeface="Arial" panose="020B0604020202020204" pitchFamily="34" charset="0"/>
                    <a:ea typeface="+mn-ea"/>
                    <a:cs typeface="Arial" panose="020B0604020202020204" pitchFamily="34" charset="0"/>
                  </a:defRPr>
                </a:pPr>
                <a:endParaRPr lang="fr-FR"/>
              </a:p>
            </c:txPr>
            <c:dLblPos val="inEnd"/>
            <c:showLegendKey val="0"/>
            <c:showVal val="1"/>
            <c:showCatName val="0"/>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'DONNEES FOCUS A REMPLIR'!$C$1:$D$1</c:f>
              <c:strCache>
                <c:ptCount val="2"/>
                <c:pt idx="0">
                  <c:v>F</c:v>
                </c:pt>
                <c:pt idx="1">
                  <c:v>H</c:v>
                </c:pt>
              </c:strCache>
            </c:strRef>
          </c:cat>
          <c:val>
            <c:numRef>
              <c:f>'DONNEES FOCUS A REMPLIR'!$C$7:$D$7</c:f>
              <c:numCache>
                <c:formatCode>General</c:formatCode>
                <c:ptCount val="2"/>
              </c:numCache>
            </c:numRef>
          </c:val>
          <c:extLst>
            <c:ext xmlns:c16="http://schemas.microsoft.com/office/drawing/2014/chart" uri="{C3380CC4-5D6E-409C-BE32-E72D297353CC}">
              <c16:uniqueId val="{00000004-95DD-4781-8EAF-52F7D117E527}"/>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000" b="0" i="0" u="none" strike="noStrike" kern="1200" baseline="0">
              <a:solidFill>
                <a:srgbClr val="203464"/>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a:t>Pyramide des âges par genre </a:t>
            </a:r>
          </a:p>
          <a:p>
            <a:pPr>
              <a:defRPr/>
            </a:pPr>
            <a:r>
              <a:rPr lang="fr-FR"/>
              <a:t>du Personnel Non Médical</a:t>
            </a:r>
          </a:p>
        </c:rich>
      </c:tx>
      <c:overlay val="0"/>
    </c:title>
    <c:autoTitleDeleted val="0"/>
    <c:pivotFmts>
      <c:pivotFmt>
        <c:idx val="0"/>
      </c:pivotFmt>
      <c:pivotFmt>
        <c:idx val="1"/>
      </c:pivotFmt>
      <c:pivotFmt>
        <c:idx val="2"/>
      </c:pivotFmt>
      <c:pivotFmt>
        <c:idx val="3"/>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pivotFmt>
      <c:pivotFmt>
        <c:idx val="14"/>
      </c:pivotFmt>
      <c:pivotFmt>
        <c:idx val="1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marker>
          <c:symbol val="none"/>
        </c:marker>
      </c:pivotFmt>
      <c:pivotFmt>
        <c:idx val="38"/>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'DONNEES GENERIQUES A REMPLIR'!$D$7</c:f>
              <c:strCache>
                <c:ptCount val="1"/>
                <c:pt idx="0">
                  <c:v>F</c:v>
                </c:pt>
              </c:strCache>
            </c:strRef>
          </c:tx>
          <c:spPr>
            <a:solidFill>
              <a:srgbClr val="E67648"/>
            </a:solidFill>
            <a:ln w="3175" cap="flat" cmpd="sng" algn="ctr">
              <a:noFill/>
              <a:prstDash val="solid"/>
            </a:ln>
            <a:effectLst/>
            <a:scene3d>
              <a:camera prst="orthographicFront"/>
              <a:lightRig rig="threePt" dir="t"/>
            </a:scene3d>
            <a:sp3d>
              <a:bevelT/>
              <a:bevelB/>
              <a:contourClr>
                <a:srgbClr val="000000"/>
              </a:contourClr>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REMPLIR'!$C$56:$C$65</c:f>
              <c:strCache>
                <c:ptCount val="10"/>
                <c:pt idx="0">
                  <c:v>&lt; 25 ANS</c:v>
                </c:pt>
                <c:pt idx="1">
                  <c:v>25 - 30 ANS</c:v>
                </c:pt>
                <c:pt idx="2">
                  <c:v>31 - 35 ANS</c:v>
                </c:pt>
                <c:pt idx="3">
                  <c:v>36 - 40 ANS</c:v>
                </c:pt>
                <c:pt idx="4">
                  <c:v>41 - 45 ANS</c:v>
                </c:pt>
                <c:pt idx="5">
                  <c:v>46 - 50 ANS</c:v>
                </c:pt>
                <c:pt idx="6">
                  <c:v>51 - 55 ANS</c:v>
                </c:pt>
                <c:pt idx="7">
                  <c:v>56 - 60 ANS</c:v>
                </c:pt>
                <c:pt idx="8">
                  <c:v>61 - 65 ANS</c:v>
                </c:pt>
                <c:pt idx="9">
                  <c:v>&gt; 65 ANS</c:v>
                </c:pt>
              </c:strCache>
            </c:strRef>
          </c:cat>
          <c:val>
            <c:numRef>
              <c:f>'DONNEES GENERIQUES A REMPLIR'!$D$56:$D$65</c:f>
              <c:numCache>
                <c:formatCode>General</c:formatCode>
                <c:ptCount val="10"/>
              </c:numCache>
            </c:numRef>
          </c:val>
          <c:extLst>
            <c:ext xmlns:c16="http://schemas.microsoft.com/office/drawing/2014/chart" uri="{C3380CC4-5D6E-409C-BE32-E72D297353CC}">
              <c16:uniqueId val="{00000000-075A-46CE-9D20-710A14472371}"/>
            </c:ext>
          </c:extLst>
        </c:ser>
        <c:dLbls>
          <c:dLblPos val="outEnd"/>
          <c:showLegendKey val="0"/>
          <c:showVal val="1"/>
          <c:showCatName val="0"/>
          <c:showSerName val="0"/>
          <c:showPercent val="0"/>
          <c:showBubbleSize val="0"/>
        </c:dLbls>
        <c:gapWidth val="50"/>
        <c:overlap val="100"/>
        <c:axId val="520840704"/>
        <c:axId val="161638112"/>
      </c:barChart>
      <c:barChart>
        <c:barDir val="bar"/>
        <c:grouping val="clustered"/>
        <c:varyColors val="0"/>
        <c:ser>
          <c:idx val="1"/>
          <c:order val="1"/>
          <c:tx>
            <c:strRef>
              <c:f>'DONNEES GENERIQUES A REMPLIR'!$E$7</c:f>
              <c:strCache>
                <c:ptCount val="1"/>
                <c:pt idx="0">
                  <c:v>H</c:v>
                </c:pt>
              </c:strCache>
            </c:strRef>
          </c:tx>
          <c:spPr>
            <a:solidFill>
              <a:srgbClr val="12609E"/>
            </a:solidFill>
            <a:ln>
              <a:noFill/>
            </a:ln>
            <a:scene3d>
              <a:camera prst="orthographicFront"/>
              <a:lightRig rig="threePt" dir="t"/>
            </a:scene3d>
            <a:sp3d>
              <a:bevelT/>
              <a:bevelB/>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REMPLIR'!$C$56:$C$65</c:f>
              <c:strCache>
                <c:ptCount val="10"/>
                <c:pt idx="0">
                  <c:v>&lt; 25 ANS</c:v>
                </c:pt>
                <c:pt idx="1">
                  <c:v>25 - 30 ANS</c:v>
                </c:pt>
                <c:pt idx="2">
                  <c:v>31 - 35 ANS</c:v>
                </c:pt>
                <c:pt idx="3">
                  <c:v>36 - 40 ANS</c:v>
                </c:pt>
                <c:pt idx="4">
                  <c:v>41 - 45 ANS</c:v>
                </c:pt>
                <c:pt idx="5">
                  <c:v>46 - 50 ANS</c:v>
                </c:pt>
                <c:pt idx="6">
                  <c:v>51 - 55 ANS</c:v>
                </c:pt>
                <c:pt idx="7">
                  <c:v>56 - 60 ANS</c:v>
                </c:pt>
                <c:pt idx="8">
                  <c:v>61 - 65 ANS</c:v>
                </c:pt>
                <c:pt idx="9">
                  <c:v>&gt; 65 ANS</c:v>
                </c:pt>
              </c:strCache>
            </c:strRef>
          </c:cat>
          <c:val>
            <c:numRef>
              <c:f>'DONNEES GENERIQUES A REMPLIR'!$E$56:$E$65</c:f>
              <c:numCache>
                <c:formatCode>General</c:formatCode>
                <c:ptCount val="10"/>
              </c:numCache>
            </c:numRef>
          </c:val>
          <c:extLst>
            <c:ext xmlns:c16="http://schemas.microsoft.com/office/drawing/2014/chart" uri="{C3380CC4-5D6E-409C-BE32-E72D297353CC}">
              <c16:uniqueId val="{00000001-075A-46CE-9D20-710A14472371}"/>
            </c:ext>
          </c:extLst>
        </c:ser>
        <c:dLbls>
          <c:dLblPos val="outEnd"/>
          <c:showLegendKey val="0"/>
          <c:showVal val="1"/>
          <c:showCatName val="0"/>
          <c:showSerName val="0"/>
          <c:showPercent val="0"/>
          <c:showBubbleSize val="0"/>
        </c:dLbls>
        <c:gapWidth val="50"/>
        <c:overlap val="100"/>
        <c:axId val="161643208"/>
        <c:axId val="161637720"/>
      </c:barChart>
      <c:catAx>
        <c:axId val="520840704"/>
        <c:scaling>
          <c:orientation val="minMax"/>
        </c:scaling>
        <c:delete val="0"/>
        <c:axPos val="l"/>
        <c:majorGridlines/>
        <c:numFmt formatCode="General" sourceLinked="0"/>
        <c:majorTickMark val="out"/>
        <c:minorTickMark val="none"/>
        <c:tickLblPos val="low"/>
        <c:spPr>
          <a:noFill/>
          <a:ln w="28575" cap="flat" cmpd="sng" algn="ctr">
            <a:solidFill>
              <a:sysClr val="windowText" lastClr="000000"/>
            </a:solidFill>
            <a:prstDash val="sysDot"/>
          </a:ln>
          <a:effectLst/>
        </c:spPr>
        <c:crossAx val="161638112"/>
        <c:crosses val="autoZero"/>
        <c:auto val="1"/>
        <c:lblAlgn val="ctr"/>
        <c:lblOffset val="0"/>
        <c:tickMarkSkip val="1"/>
        <c:noMultiLvlLbl val="0"/>
      </c:catAx>
      <c:valAx>
        <c:axId val="161638112"/>
        <c:scaling>
          <c:orientation val="minMax"/>
          <c:max val="680"/>
          <c:min val="-650"/>
        </c:scaling>
        <c:delete val="1"/>
        <c:axPos val="b"/>
        <c:majorGridlines/>
        <c:numFmt formatCode="General" sourceLinked="0"/>
        <c:majorTickMark val="out"/>
        <c:minorTickMark val="none"/>
        <c:tickLblPos val="nextTo"/>
        <c:crossAx val="520840704"/>
        <c:crosses val="autoZero"/>
        <c:crossBetween val="between"/>
      </c:valAx>
      <c:valAx>
        <c:axId val="161637720"/>
        <c:scaling>
          <c:orientation val="maxMin"/>
          <c:max val="10"/>
          <c:min val="-10"/>
        </c:scaling>
        <c:delete val="1"/>
        <c:axPos val="t"/>
        <c:numFmt formatCode="General" sourceLinked="1"/>
        <c:majorTickMark val="out"/>
        <c:minorTickMark val="none"/>
        <c:tickLblPos val="nextTo"/>
        <c:crossAx val="161643208"/>
        <c:crosses val="max"/>
        <c:crossBetween val="between"/>
      </c:valAx>
      <c:catAx>
        <c:axId val="161643208"/>
        <c:scaling>
          <c:orientation val="minMax"/>
        </c:scaling>
        <c:delete val="1"/>
        <c:axPos val="r"/>
        <c:numFmt formatCode="General" sourceLinked="1"/>
        <c:majorTickMark val="out"/>
        <c:minorTickMark val="none"/>
        <c:tickLblPos val="nextTo"/>
        <c:crossAx val="161637720"/>
        <c:crosses val="autoZero"/>
        <c:auto val="1"/>
        <c:lblAlgn val="ctr"/>
        <c:lblOffset val="100"/>
        <c:noMultiLvlLbl val="0"/>
      </c:catAx>
      <c:spPr>
        <a:solidFill>
          <a:sysClr val="window" lastClr="FFFFFF">
            <a:lumMod val="85000"/>
          </a:sysClr>
        </a:solidFill>
      </c:spPr>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Effectifs Etudiants du PM par genre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REMPLIR'!$C$27:$C$28</c:f>
              <c:strCache>
                <c:ptCount val="2"/>
                <c:pt idx="0">
                  <c:v>NOMBRE D'INTERNES</c:v>
                </c:pt>
                <c:pt idx="1">
                  <c:v>NOMBRE D'ETUDIANTS HOSPITALIERS</c:v>
                </c:pt>
              </c:strCache>
            </c:strRef>
          </c:cat>
          <c:val>
            <c:numRef>
              <c:f>'DONNEES GENERIQUES A REMPLIR'!$D$27:$D$28</c:f>
              <c:numCache>
                <c:formatCode>General</c:formatCode>
                <c:ptCount val="2"/>
              </c:numCache>
            </c:numRef>
          </c:val>
          <c:extLst>
            <c:ext xmlns:c16="http://schemas.microsoft.com/office/drawing/2014/chart" uri="{C3380CC4-5D6E-409C-BE32-E72D297353CC}">
              <c16:uniqueId val="{00000000-95DF-442E-B16F-A90933BE799A}"/>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REMPLIR'!$C$27:$C$28</c:f>
              <c:strCache>
                <c:ptCount val="2"/>
                <c:pt idx="0">
                  <c:v>NOMBRE D'INTERNES</c:v>
                </c:pt>
                <c:pt idx="1">
                  <c:v>NOMBRE D'ETUDIANTS HOSPITALIERS</c:v>
                </c:pt>
              </c:strCache>
            </c:strRef>
          </c:cat>
          <c:val>
            <c:numRef>
              <c:f>'DONNEES GENERIQUES A REMPLIR'!$E$27:$E$28</c:f>
              <c:numCache>
                <c:formatCode>General</c:formatCode>
                <c:ptCount val="2"/>
              </c:numCache>
            </c:numRef>
          </c:val>
          <c:extLst>
            <c:ext xmlns:c16="http://schemas.microsoft.com/office/drawing/2014/chart" uri="{C3380CC4-5D6E-409C-BE32-E72D297353CC}">
              <c16:uniqueId val="{00000001-95DF-442E-B16F-A90933BE799A}"/>
            </c:ext>
          </c:extLst>
        </c:ser>
        <c:dLbls>
          <c:dLblPos val="outEnd"/>
          <c:showLegendKey val="0"/>
          <c:showVal val="1"/>
          <c:showCatName val="0"/>
          <c:showSerName val="0"/>
          <c:showPercent val="0"/>
          <c:showBubbleSize val="0"/>
        </c:dLbls>
        <c:gapWidth val="150"/>
        <c:axId val="522943208"/>
        <c:axId val="522943992"/>
      </c:barChart>
      <c:catAx>
        <c:axId val="522943208"/>
        <c:scaling>
          <c:orientation val="minMax"/>
        </c:scaling>
        <c:delete val="0"/>
        <c:axPos val="b"/>
        <c:numFmt formatCode="General" sourceLinked="0"/>
        <c:majorTickMark val="out"/>
        <c:minorTickMark val="none"/>
        <c:tickLblPos val="nextTo"/>
        <c:crossAx val="522943992"/>
        <c:crosses val="autoZero"/>
        <c:auto val="1"/>
        <c:lblAlgn val="ctr"/>
        <c:lblOffset val="100"/>
        <c:noMultiLvlLbl val="0"/>
      </c:catAx>
      <c:valAx>
        <c:axId val="52294399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52294320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a:t>Pyramide des âges par genre </a:t>
            </a:r>
            <a:br>
              <a:rPr lang="fr-FR" sz="1600"/>
            </a:br>
            <a:r>
              <a:rPr lang="fr-FR"/>
              <a:t>du Personnel Médical</a:t>
            </a:r>
          </a:p>
        </c:rich>
      </c:tx>
      <c:overlay val="0"/>
    </c:title>
    <c:autoTitleDeleted val="0"/>
    <c:pivotFmts>
      <c:pivotFmt>
        <c:idx val="0"/>
      </c:pivotFmt>
      <c:pivotFmt>
        <c:idx val="1"/>
      </c:pivotFmt>
      <c:pivotFmt>
        <c:idx val="2"/>
      </c:pivotFmt>
      <c:pivotFmt>
        <c:idx val="3"/>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contourClr>
              <a:srgbClr val="000000"/>
            </a:contourClr>
          </a:sp3d>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pivotFmt>
      <c:pivotFmt>
        <c:idx val="14"/>
      </c:pivotFmt>
      <c:pivotFmt>
        <c:idx val="1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0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3"/>
          </a:solidFill>
          <a:ln w="3175" cap="flat" cmpd="sng" algn="ctr">
            <a:solidFill>
              <a:schemeClr val="accent3">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3175" cap="flat" cmpd="sng" algn="ctr">
            <a:solidFill>
              <a:schemeClr val="accent1">
                <a:shade val="50000"/>
              </a:schemeClr>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marker>
          <c:symbol val="none"/>
        </c:marker>
      </c:pivotFmt>
      <c:pivotFmt>
        <c:idx val="38"/>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4F81BD"/>
          </a:solidFill>
          <a:ln w="3175" cap="flat" cmpd="sng" algn="ctr">
            <a:solidFill>
              <a:srgbClr val="4F81BD"/>
            </a:solidFill>
            <a:prstDash val="solid"/>
          </a:ln>
          <a:effectLst/>
          <a:scene3d>
            <a:camera prst="orthographicFront"/>
            <a:lightRig rig="threePt" dir="t"/>
          </a:scene3d>
          <a:sp3d>
            <a:bevelT/>
            <a:bevelB/>
            <a:contourClr>
              <a:srgbClr val="000000"/>
            </a:contourClr>
          </a:sp3d>
        </c:spPr>
        <c:marker>
          <c:symbol val="none"/>
        </c:marker>
        <c:dLbl>
          <c:idx val="0"/>
          <c:spPr/>
          <c:txPr>
            <a:bodyPr/>
            <a:lstStyle/>
            <a:p>
              <a:pPr>
                <a:defRPr sz="1100" b="1">
                  <a:solidFill>
                    <a:sysClr val="windowText" lastClr="000000"/>
                  </a:solidFill>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9BBB59"/>
          </a:solidFill>
          <a:ln>
            <a:solidFill>
              <a:srgbClr val="9BBB59"/>
            </a:solidFill>
          </a:ln>
          <a:scene3d>
            <a:camera prst="orthographicFront"/>
            <a:lightRig rig="threePt" dir="t"/>
          </a:scene3d>
          <a:sp3d>
            <a:bevelT/>
            <a:bevelB/>
          </a:sp3d>
        </c:spPr>
        <c:marker>
          <c:symbol val="none"/>
        </c:marker>
        <c:dLbl>
          <c:idx val="0"/>
          <c:spPr/>
          <c:txPr>
            <a:bodyPr/>
            <a:lstStyle/>
            <a:p>
              <a:pPr>
                <a:defRPr sz="1100" b="1"/>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'DONNEES GENERIQUES A REMPLIR'!$D$7</c:f>
              <c:strCache>
                <c:ptCount val="1"/>
                <c:pt idx="0">
                  <c:v>F</c:v>
                </c:pt>
              </c:strCache>
            </c:strRef>
          </c:tx>
          <c:spPr>
            <a:solidFill>
              <a:srgbClr val="E67648"/>
            </a:solidFill>
            <a:scene3d>
              <a:camera prst="orthographicFront"/>
              <a:lightRig rig="threePt" dir="t"/>
            </a:scene3d>
            <a:sp3d>
              <a:bevelT prst="angle"/>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REMPLIR'!$C$45:$C$54</c:f>
              <c:strCache>
                <c:ptCount val="10"/>
                <c:pt idx="0">
                  <c:v>&lt; 25 ANS</c:v>
                </c:pt>
                <c:pt idx="1">
                  <c:v>25 - 30 ANS</c:v>
                </c:pt>
                <c:pt idx="2">
                  <c:v>31 - 35 ANS</c:v>
                </c:pt>
                <c:pt idx="3">
                  <c:v>36 - 40 ANS</c:v>
                </c:pt>
                <c:pt idx="4">
                  <c:v>41 - 45 ANS</c:v>
                </c:pt>
                <c:pt idx="5">
                  <c:v>46 - 50 ANS</c:v>
                </c:pt>
                <c:pt idx="6">
                  <c:v>51 - 55 ANS</c:v>
                </c:pt>
                <c:pt idx="7">
                  <c:v>56 - 60 ANS</c:v>
                </c:pt>
                <c:pt idx="8">
                  <c:v>61 - 65 ANS</c:v>
                </c:pt>
                <c:pt idx="9">
                  <c:v>&gt; 65 ANS</c:v>
                </c:pt>
              </c:strCache>
            </c:strRef>
          </c:cat>
          <c:val>
            <c:numRef>
              <c:f>'DONNEES GENERIQUES A REMPLIR'!$D$45:$D$54</c:f>
              <c:numCache>
                <c:formatCode>General</c:formatCode>
                <c:ptCount val="10"/>
              </c:numCache>
            </c:numRef>
          </c:val>
          <c:extLst>
            <c:ext xmlns:c16="http://schemas.microsoft.com/office/drawing/2014/chart" uri="{C3380CC4-5D6E-409C-BE32-E72D297353CC}">
              <c16:uniqueId val="{00000000-6EDB-44D6-9FB9-D480C50D9739}"/>
            </c:ext>
          </c:extLst>
        </c:ser>
        <c:dLbls>
          <c:dLblPos val="outEnd"/>
          <c:showLegendKey val="0"/>
          <c:showVal val="1"/>
          <c:showCatName val="0"/>
          <c:showSerName val="0"/>
          <c:showPercent val="0"/>
          <c:showBubbleSize val="0"/>
        </c:dLbls>
        <c:gapWidth val="50"/>
        <c:overlap val="100"/>
        <c:axId val="521117400"/>
        <c:axId val="521117792"/>
      </c:barChart>
      <c:barChart>
        <c:barDir val="bar"/>
        <c:grouping val="clustered"/>
        <c:varyColors val="0"/>
        <c:ser>
          <c:idx val="1"/>
          <c:order val="1"/>
          <c:tx>
            <c:strRef>
              <c:f>'DONNEES GENERIQUES A REMPLIR'!$E$7</c:f>
              <c:strCache>
                <c:ptCount val="1"/>
                <c:pt idx="0">
                  <c:v>H</c:v>
                </c:pt>
              </c:strCache>
            </c:strRef>
          </c:tx>
          <c:spPr>
            <a:solidFill>
              <a:srgbClr val="12609E"/>
            </a:solidFill>
            <a:scene3d>
              <a:camera prst="orthographicFront"/>
              <a:lightRig rig="threePt" dir="t"/>
            </a:scene3d>
            <a:sp3d>
              <a:bevelT prst="angle"/>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REMPLIR'!$C$45:$C$54</c:f>
              <c:strCache>
                <c:ptCount val="10"/>
                <c:pt idx="0">
                  <c:v>&lt; 25 ANS</c:v>
                </c:pt>
                <c:pt idx="1">
                  <c:v>25 - 30 ANS</c:v>
                </c:pt>
                <c:pt idx="2">
                  <c:v>31 - 35 ANS</c:v>
                </c:pt>
                <c:pt idx="3">
                  <c:v>36 - 40 ANS</c:v>
                </c:pt>
                <c:pt idx="4">
                  <c:v>41 - 45 ANS</c:v>
                </c:pt>
                <c:pt idx="5">
                  <c:v>46 - 50 ANS</c:v>
                </c:pt>
                <c:pt idx="6">
                  <c:v>51 - 55 ANS</c:v>
                </c:pt>
                <c:pt idx="7">
                  <c:v>56 - 60 ANS</c:v>
                </c:pt>
                <c:pt idx="8">
                  <c:v>61 - 65 ANS</c:v>
                </c:pt>
                <c:pt idx="9">
                  <c:v>&gt; 65 ANS</c:v>
                </c:pt>
              </c:strCache>
            </c:strRef>
          </c:cat>
          <c:val>
            <c:numRef>
              <c:f>'DONNEES GENERIQUES A REMPLIR'!$E$45:$E$54</c:f>
              <c:numCache>
                <c:formatCode>General</c:formatCode>
                <c:ptCount val="10"/>
              </c:numCache>
            </c:numRef>
          </c:val>
          <c:extLst>
            <c:ext xmlns:c16="http://schemas.microsoft.com/office/drawing/2014/chart" uri="{C3380CC4-5D6E-409C-BE32-E72D297353CC}">
              <c16:uniqueId val="{00000001-6EDB-44D6-9FB9-D480C50D9739}"/>
            </c:ext>
          </c:extLst>
        </c:ser>
        <c:dLbls>
          <c:dLblPos val="outEnd"/>
          <c:showLegendKey val="0"/>
          <c:showVal val="1"/>
          <c:showCatName val="0"/>
          <c:showSerName val="0"/>
          <c:showPercent val="0"/>
          <c:showBubbleSize val="0"/>
        </c:dLbls>
        <c:gapWidth val="50"/>
        <c:overlap val="100"/>
        <c:axId val="521118576"/>
        <c:axId val="521118184"/>
      </c:barChart>
      <c:catAx>
        <c:axId val="521117400"/>
        <c:scaling>
          <c:orientation val="minMax"/>
        </c:scaling>
        <c:delete val="0"/>
        <c:axPos val="l"/>
        <c:majorGridlines/>
        <c:numFmt formatCode="General" sourceLinked="0"/>
        <c:majorTickMark val="out"/>
        <c:minorTickMark val="none"/>
        <c:tickLblPos val="low"/>
        <c:spPr>
          <a:noFill/>
          <a:ln w="28575" cap="flat" cmpd="sng" algn="ctr">
            <a:solidFill>
              <a:sysClr val="windowText" lastClr="000000"/>
            </a:solidFill>
            <a:prstDash val="sysDot"/>
          </a:ln>
          <a:effectLst/>
        </c:spPr>
        <c:crossAx val="521117792"/>
        <c:crosses val="autoZero"/>
        <c:auto val="1"/>
        <c:lblAlgn val="ctr"/>
        <c:lblOffset val="0"/>
        <c:tickMarkSkip val="1"/>
        <c:noMultiLvlLbl val="0"/>
      </c:catAx>
      <c:valAx>
        <c:axId val="521117792"/>
        <c:scaling>
          <c:orientation val="minMax"/>
          <c:max val="680"/>
          <c:min val="-650"/>
        </c:scaling>
        <c:delete val="1"/>
        <c:axPos val="b"/>
        <c:majorGridlines/>
        <c:numFmt formatCode="General" sourceLinked="0"/>
        <c:majorTickMark val="out"/>
        <c:minorTickMark val="none"/>
        <c:tickLblPos val="nextTo"/>
        <c:crossAx val="521117400"/>
        <c:crosses val="autoZero"/>
        <c:crossBetween val="between"/>
      </c:valAx>
      <c:valAx>
        <c:axId val="521118184"/>
        <c:scaling>
          <c:orientation val="maxMin"/>
          <c:max val="10"/>
          <c:min val="-10"/>
        </c:scaling>
        <c:delete val="1"/>
        <c:axPos val="t"/>
        <c:numFmt formatCode="General" sourceLinked="1"/>
        <c:majorTickMark val="out"/>
        <c:minorTickMark val="none"/>
        <c:tickLblPos val="nextTo"/>
        <c:crossAx val="521118576"/>
        <c:crosses val="max"/>
        <c:crossBetween val="between"/>
      </c:valAx>
      <c:catAx>
        <c:axId val="521118576"/>
        <c:scaling>
          <c:orientation val="minMax"/>
        </c:scaling>
        <c:delete val="1"/>
        <c:axPos val="r"/>
        <c:numFmt formatCode="General" sourceLinked="1"/>
        <c:majorTickMark val="out"/>
        <c:minorTickMark val="none"/>
        <c:tickLblPos val="nextTo"/>
        <c:crossAx val="521118184"/>
        <c:crosses val="autoZero"/>
        <c:auto val="1"/>
        <c:lblAlgn val="ctr"/>
        <c:lblOffset val="100"/>
        <c:noMultiLvlLbl val="0"/>
      </c:catAx>
      <c:spPr>
        <a:solidFill>
          <a:sysClr val="window" lastClr="FFFFFF">
            <a:lumMod val="85000"/>
          </a:sysClr>
        </a:solidFill>
      </c:spPr>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TH du PNM par statut</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REMPLIR'!$C$79:$C$81</c:f>
              <c:strCache>
                <c:ptCount val="3"/>
                <c:pt idx="0">
                  <c:v>TH Titulaires-stagiaires</c:v>
                </c:pt>
                <c:pt idx="1">
                  <c:v>TH CDI</c:v>
                </c:pt>
                <c:pt idx="2">
                  <c:v>TH CDD</c:v>
                </c:pt>
              </c:strCache>
            </c:strRef>
          </c:cat>
          <c:val>
            <c:numRef>
              <c:f>'DONNEES GENERIQUES A REMPLIR'!$D$79:$D$81</c:f>
              <c:numCache>
                <c:formatCode>General</c:formatCode>
                <c:ptCount val="3"/>
              </c:numCache>
            </c:numRef>
          </c:val>
          <c:extLst>
            <c:ext xmlns:c16="http://schemas.microsoft.com/office/drawing/2014/chart" uri="{C3380CC4-5D6E-409C-BE32-E72D297353CC}">
              <c16:uniqueId val="{00000000-8942-49F8-94EF-948CAFD94795}"/>
            </c:ext>
          </c:extLst>
        </c:ser>
        <c:ser>
          <c:idx val="1"/>
          <c:order val="1"/>
          <c:tx>
            <c:strRef>
              <c:f>'DONNEES GENERIQUES A REMPLIR'!$E$7</c:f>
              <c:strCache>
                <c:ptCount val="1"/>
                <c:pt idx="0">
                  <c:v>H</c:v>
                </c:pt>
              </c:strCache>
            </c:strRef>
          </c:tx>
          <c:spPr>
            <a:solidFill>
              <a:srgbClr val="12609E"/>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REMPLIR'!$C$79:$C$81</c:f>
              <c:strCache>
                <c:ptCount val="3"/>
                <c:pt idx="0">
                  <c:v>TH Titulaires-stagiaires</c:v>
                </c:pt>
                <c:pt idx="1">
                  <c:v>TH CDI</c:v>
                </c:pt>
                <c:pt idx="2">
                  <c:v>TH CDD</c:v>
                </c:pt>
              </c:strCache>
            </c:strRef>
          </c:cat>
          <c:val>
            <c:numRef>
              <c:f>'DONNEES GENERIQUES A REMPLIR'!$E$79:$E$81</c:f>
              <c:numCache>
                <c:formatCode>General</c:formatCode>
                <c:ptCount val="3"/>
              </c:numCache>
            </c:numRef>
          </c:val>
          <c:extLst>
            <c:ext xmlns:c16="http://schemas.microsoft.com/office/drawing/2014/chart" uri="{C3380CC4-5D6E-409C-BE32-E72D297353CC}">
              <c16:uniqueId val="{00000001-8942-49F8-94EF-948CAFD94795}"/>
            </c:ext>
          </c:extLst>
        </c:ser>
        <c:dLbls>
          <c:dLblPos val="outEnd"/>
          <c:showLegendKey val="0"/>
          <c:showVal val="1"/>
          <c:showCatName val="0"/>
          <c:showSerName val="0"/>
          <c:showPercent val="0"/>
          <c:showBubbleSize val="0"/>
        </c:dLbls>
        <c:gapWidth val="150"/>
        <c:axId val="521119360"/>
        <c:axId val="521119752"/>
      </c:barChart>
      <c:catAx>
        <c:axId val="521119360"/>
        <c:scaling>
          <c:orientation val="minMax"/>
        </c:scaling>
        <c:delete val="0"/>
        <c:axPos val="b"/>
        <c:numFmt formatCode="General" sourceLinked="0"/>
        <c:majorTickMark val="out"/>
        <c:minorTickMark val="none"/>
        <c:tickLblPos val="nextTo"/>
        <c:crossAx val="521119752"/>
        <c:crosses val="autoZero"/>
        <c:auto val="1"/>
        <c:lblAlgn val="ctr"/>
        <c:lblOffset val="100"/>
        <c:noMultiLvlLbl val="0"/>
      </c:catAx>
      <c:valAx>
        <c:axId val="52111975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521119360"/>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TH du PNM par catégorie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REMPLIR'!$C$83:$C$85</c:f>
              <c:strCache>
                <c:ptCount val="3"/>
                <c:pt idx="0">
                  <c:v>TH Cat A</c:v>
                </c:pt>
                <c:pt idx="1">
                  <c:v>TH Cat B</c:v>
                </c:pt>
                <c:pt idx="2">
                  <c:v>TH Cat C</c:v>
                </c:pt>
              </c:strCache>
            </c:strRef>
          </c:cat>
          <c:val>
            <c:numRef>
              <c:f>'DONNEES GENERIQUES A REMPLIR'!$D$83:$D$85</c:f>
              <c:numCache>
                <c:formatCode>General</c:formatCode>
                <c:ptCount val="3"/>
              </c:numCache>
            </c:numRef>
          </c:val>
          <c:extLst>
            <c:ext xmlns:c16="http://schemas.microsoft.com/office/drawing/2014/chart" uri="{C3380CC4-5D6E-409C-BE32-E72D297353CC}">
              <c16:uniqueId val="{00000000-2354-4414-9511-5896F9BF8879}"/>
            </c:ext>
          </c:extLst>
        </c:ser>
        <c:ser>
          <c:idx val="1"/>
          <c:order val="1"/>
          <c:tx>
            <c:strRef>
              <c:f>'DONNEES GENERIQUES A REMPLIR'!$E$7</c:f>
              <c:strCache>
                <c:ptCount val="1"/>
                <c:pt idx="0">
                  <c:v>H</c:v>
                </c:pt>
              </c:strCache>
            </c:strRef>
          </c:tx>
          <c:spPr>
            <a:solidFill>
              <a:srgbClr val="12609E"/>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REMPLIR'!$C$83:$C$85</c:f>
              <c:strCache>
                <c:ptCount val="3"/>
                <c:pt idx="0">
                  <c:v>TH Cat A</c:v>
                </c:pt>
                <c:pt idx="1">
                  <c:v>TH Cat B</c:v>
                </c:pt>
                <c:pt idx="2">
                  <c:v>TH Cat C</c:v>
                </c:pt>
              </c:strCache>
            </c:strRef>
          </c:cat>
          <c:val>
            <c:numRef>
              <c:f>'DONNEES GENERIQUES A REMPLIR'!$E$83:$E$85</c:f>
              <c:numCache>
                <c:formatCode>General</c:formatCode>
                <c:ptCount val="3"/>
              </c:numCache>
            </c:numRef>
          </c:val>
          <c:extLst>
            <c:ext xmlns:c16="http://schemas.microsoft.com/office/drawing/2014/chart" uri="{C3380CC4-5D6E-409C-BE32-E72D297353CC}">
              <c16:uniqueId val="{00000001-2354-4414-9511-5896F9BF8879}"/>
            </c:ext>
          </c:extLst>
        </c:ser>
        <c:dLbls>
          <c:dLblPos val="outEnd"/>
          <c:showLegendKey val="0"/>
          <c:showVal val="1"/>
          <c:showCatName val="0"/>
          <c:showSerName val="0"/>
          <c:showPercent val="0"/>
          <c:showBubbleSize val="0"/>
        </c:dLbls>
        <c:gapWidth val="150"/>
        <c:axId val="521120536"/>
        <c:axId val="294933528"/>
      </c:barChart>
      <c:catAx>
        <c:axId val="521120536"/>
        <c:scaling>
          <c:orientation val="minMax"/>
        </c:scaling>
        <c:delete val="0"/>
        <c:axPos val="b"/>
        <c:numFmt formatCode="General" sourceLinked="0"/>
        <c:majorTickMark val="out"/>
        <c:minorTickMark val="none"/>
        <c:tickLblPos val="nextTo"/>
        <c:crossAx val="294933528"/>
        <c:crosses val="autoZero"/>
        <c:auto val="1"/>
        <c:lblAlgn val="ctr"/>
        <c:lblOffset val="100"/>
        <c:noMultiLvlLbl val="0"/>
      </c:catAx>
      <c:valAx>
        <c:axId val="294933528"/>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52112053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Répartition temps plein, temps partiel du PNM, par catégorie</a:t>
            </a:r>
          </a:p>
        </c:rich>
      </c:tx>
      <c:overlay val="0"/>
    </c:title>
    <c:autoTitleDeleted val="0"/>
    <c:pivotFmts>
      <c:pivotFmt>
        <c:idx val="0"/>
        <c:marker>
          <c:symbol val="none"/>
        </c:marker>
      </c:pivotFmt>
      <c:pivotFmt>
        <c:idx val="1"/>
        <c:marker>
          <c:symbol val="none"/>
        </c:marker>
      </c:pivotFmt>
      <c:pivotFmt>
        <c:idx val="2"/>
        <c:spPr>
          <a:solidFill>
            <a:schemeClr val="accent2">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6">
              <a:lumMod val="75000"/>
            </a:schemeClr>
          </a:solidFill>
        </c:spPr>
        <c:marker>
          <c:symbol val="none"/>
        </c:marker>
      </c:pivotFmt>
      <c:pivotFmt>
        <c:idx val="5"/>
        <c:marker>
          <c:symbol val="none"/>
        </c:marker>
      </c:pivotFmt>
      <c:pivotFmt>
        <c:idx val="6"/>
        <c:spPr>
          <a:solidFill>
            <a:srgbClr val="FFC000"/>
          </a:solidFill>
          <a:ln>
            <a:noFill/>
          </a:ln>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C00000"/>
          </a:solidFill>
        </c:spPr>
        <c:marker>
          <c:symbol val="none"/>
        </c:marker>
      </c:pivotFmt>
    </c:pivotFmts>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REMPLIR'!$B$104:$C$109</c:f>
              <c:multiLvlStrCache>
                <c:ptCount val="6"/>
                <c:lvl>
                  <c:pt idx="0">
                    <c:v>Cat A</c:v>
                  </c:pt>
                  <c:pt idx="1">
                    <c:v>Cat B</c:v>
                  </c:pt>
                  <c:pt idx="2">
                    <c:v>Cat C</c:v>
                  </c:pt>
                  <c:pt idx="3">
                    <c:v>Cat A</c:v>
                  </c:pt>
                  <c:pt idx="4">
                    <c:v>Cat B</c:v>
                  </c:pt>
                  <c:pt idx="5">
                    <c:v>Cat C</c:v>
                  </c:pt>
                </c:lvl>
                <c:lvl>
                  <c:pt idx="0">
                    <c:v>Effectifs Physiques
TEMPS PLEIN </c:v>
                  </c:pt>
                  <c:pt idx="3">
                    <c:v>Effectifs Physiques
TEMPS PARTIEL</c:v>
                  </c:pt>
                </c:lvl>
              </c:multiLvlStrCache>
            </c:multiLvlStrRef>
          </c:cat>
          <c:val>
            <c:numRef>
              <c:f>'DONNEES GENERIQUES A REMPLIR'!$D$104:$D$109</c:f>
              <c:numCache>
                <c:formatCode>General</c:formatCode>
                <c:ptCount val="6"/>
              </c:numCache>
            </c:numRef>
          </c:val>
          <c:extLst>
            <c:ext xmlns:c16="http://schemas.microsoft.com/office/drawing/2014/chart" uri="{C3380CC4-5D6E-409C-BE32-E72D297353CC}">
              <c16:uniqueId val="{00000000-9085-478C-8CCA-2A3CCBAFD8EF}"/>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REMPLIR'!$B$104:$C$109</c:f>
              <c:multiLvlStrCache>
                <c:ptCount val="6"/>
                <c:lvl>
                  <c:pt idx="0">
                    <c:v>Cat A</c:v>
                  </c:pt>
                  <c:pt idx="1">
                    <c:v>Cat B</c:v>
                  </c:pt>
                  <c:pt idx="2">
                    <c:v>Cat C</c:v>
                  </c:pt>
                  <c:pt idx="3">
                    <c:v>Cat A</c:v>
                  </c:pt>
                  <c:pt idx="4">
                    <c:v>Cat B</c:v>
                  </c:pt>
                  <c:pt idx="5">
                    <c:v>Cat C</c:v>
                  </c:pt>
                </c:lvl>
                <c:lvl>
                  <c:pt idx="0">
                    <c:v>Effectifs Physiques
TEMPS PLEIN </c:v>
                  </c:pt>
                  <c:pt idx="3">
                    <c:v>Effectifs Physiques
TEMPS PARTIEL</c:v>
                  </c:pt>
                </c:lvl>
              </c:multiLvlStrCache>
            </c:multiLvlStrRef>
          </c:cat>
          <c:val>
            <c:numRef>
              <c:f>'DONNEES GENERIQUES A REMPLIR'!$E$104:$E$109</c:f>
              <c:numCache>
                <c:formatCode>General</c:formatCode>
                <c:ptCount val="6"/>
              </c:numCache>
            </c:numRef>
          </c:val>
          <c:extLst>
            <c:ext xmlns:c16="http://schemas.microsoft.com/office/drawing/2014/chart" uri="{C3380CC4-5D6E-409C-BE32-E72D297353CC}">
              <c16:uniqueId val="{00000001-9085-478C-8CCA-2A3CCBAFD8EF}"/>
            </c:ext>
          </c:extLst>
        </c:ser>
        <c:dLbls>
          <c:dLblPos val="outEnd"/>
          <c:showLegendKey val="0"/>
          <c:showVal val="1"/>
          <c:showCatName val="0"/>
          <c:showSerName val="0"/>
          <c:showPercent val="0"/>
          <c:showBubbleSize val="0"/>
        </c:dLbls>
        <c:gapWidth val="150"/>
        <c:axId val="600562192"/>
        <c:axId val="600562584"/>
      </c:barChart>
      <c:catAx>
        <c:axId val="600562192"/>
        <c:scaling>
          <c:orientation val="minMax"/>
        </c:scaling>
        <c:delete val="0"/>
        <c:axPos val="b"/>
        <c:majorGridlines/>
        <c:numFmt formatCode="General" sourceLinked="0"/>
        <c:majorTickMark val="out"/>
        <c:minorTickMark val="none"/>
        <c:tickLblPos val="nextTo"/>
        <c:crossAx val="600562584"/>
        <c:crosses val="autoZero"/>
        <c:auto val="1"/>
        <c:lblAlgn val="ctr"/>
        <c:lblOffset val="100"/>
        <c:noMultiLvlLbl val="0"/>
      </c:catAx>
      <c:valAx>
        <c:axId val="600562584"/>
        <c:scaling>
          <c:orientation val="minMax"/>
        </c:scaling>
        <c:delete val="0"/>
        <c:axPos val="l"/>
        <c:numFmt formatCode="General" sourceLinked="1"/>
        <c:majorTickMark val="out"/>
        <c:minorTickMark val="none"/>
        <c:tickLblPos val="nextTo"/>
        <c:crossAx val="600562192"/>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TH du PNM par filière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REMPLIR'!$C$87:$C$91</c:f>
              <c:strCache>
                <c:ptCount val="5"/>
                <c:pt idx="0">
                  <c:v>TH Administrative</c:v>
                </c:pt>
                <c:pt idx="1">
                  <c:v>TH Soignante</c:v>
                </c:pt>
                <c:pt idx="2">
                  <c:v>TH Socio-Educative</c:v>
                </c:pt>
                <c:pt idx="3">
                  <c:v>TH Médico-Technique</c:v>
                </c:pt>
                <c:pt idx="4">
                  <c:v>TH Technique-Ouvrière</c:v>
                </c:pt>
              </c:strCache>
            </c:strRef>
          </c:cat>
          <c:val>
            <c:numRef>
              <c:f>'DONNEES GENERIQUES A REMPLIR'!$D$87:$D$91</c:f>
              <c:numCache>
                <c:formatCode>General</c:formatCode>
                <c:ptCount val="5"/>
              </c:numCache>
            </c:numRef>
          </c:val>
          <c:extLst>
            <c:ext xmlns:c16="http://schemas.microsoft.com/office/drawing/2014/chart" uri="{C3380CC4-5D6E-409C-BE32-E72D297353CC}">
              <c16:uniqueId val="{00000000-FBED-4118-9412-70134871F84B}"/>
            </c:ext>
          </c:extLst>
        </c:ser>
        <c:ser>
          <c:idx val="1"/>
          <c:order val="1"/>
          <c:tx>
            <c:strRef>
              <c:f>'DONNEES GENERIQUES A REMPLIR'!$E$7</c:f>
              <c:strCache>
                <c:ptCount val="1"/>
                <c:pt idx="0">
                  <c:v>H</c:v>
                </c:pt>
              </c:strCache>
            </c:strRef>
          </c:tx>
          <c:spPr>
            <a:solidFill>
              <a:srgbClr val="12609E"/>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REMPLIR'!$C$87:$C$91</c:f>
              <c:strCache>
                <c:ptCount val="5"/>
                <c:pt idx="0">
                  <c:v>TH Administrative</c:v>
                </c:pt>
                <c:pt idx="1">
                  <c:v>TH Soignante</c:v>
                </c:pt>
                <c:pt idx="2">
                  <c:v>TH Socio-Educative</c:v>
                </c:pt>
                <c:pt idx="3">
                  <c:v>TH Médico-Technique</c:v>
                </c:pt>
                <c:pt idx="4">
                  <c:v>TH Technique-Ouvrière</c:v>
                </c:pt>
              </c:strCache>
            </c:strRef>
          </c:cat>
          <c:val>
            <c:numRef>
              <c:f>'DONNEES GENERIQUES A REMPLIR'!$E$87:$E$91</c:f>
              <c:numCache>
                <c:formatCode>General</c:formatCode>
                <c:ptCount val="5"/>
              </c:numCache>
            </c:numRef>
          </c:val>
          <c:extLst>
            <c:ext xmlns:c16="http://schemas.microsoft.com/office/drawing/2014/chart" uri="{C3380CC4-5D6E-409C-BE32-E72D297353CC}">
              <c16:uniqueId val="{00000001-FBED-4118-9412-70134871F84B}"/>
            </c:ext>
          </c:extLst>
        </c:ser>
        <c:dLbls>
          <c:dLblPos val="outEnd"/>
          <c:showLegendKey val="0"/>
          <c:showVal val="1"/>
          <c:showCatName val="0"/>
          <c:showSerName val="0"/>
          <c:showPercent val="0"/>
          <c:showBubbleSize val="0"/>
        </c:dLbls>
        <c:gapWidth val="150"/>
        <c:axId val="294934312"/>
        <c:axId val="294934704"/>
      </c:barChart>
      <c:catAx>
        <c:axId val="294934312"/>
        <c:scaling>
          <c:orientation val="minMax"/>
        </c:scaling>
        <c:delete val="0"/>
        <c:axPos val="b"/>
        <c:numFmt formatCode="General" sourceLinked="0"/>
        <c:majorTickMark val="out"/>
        <c:minorTickMark val="none"/>
        <c:tickLblPos val="nextTo"/>
        <c:crossAx val="294934704"/>
        <c:crosses val="autoZero"/>
        <c:auto val="1"/>
        <c:lblAlgn val="ctr"/>
        <c:lblOffset val="100"/>
        <c:noMultiLvlLbl val="0"/>
      </c:catAx>
      <c:valAx>
        <c:axId val="294934704"/>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294934312"/>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Entrées au sein du PM par Motif / Source de recrutement</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a:effectLst/>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REMPLIR'!$C$129:$C$133</c:f>
              <c:strCache>
                <c:ptCount val="5"/>
                <c:pt idx="0">
                  <c:v>Mutation, Détachement ou Mise à Disposition</c:v>
                </c:pt>
                <c:pt idx="1">
                  <c:v>Réintégration (y compris suite à Congé Parental taux plein)</c:v>
                </c:pt>
                <c:pt idx="2">
                  <c:v>CDI</c:v>
                </c:pt>
                <c:pt idx="3">
                  <c:v>CDD et contractuels sur postes vacants</c:v>
                </c:pt>
                <c:pt idx="4">
                  <c:v>Recrutements suite aux concours ou directement mis en stage</c:v>
                </c:pt>
              </c:strCache>
            </c:strRef>
          </c:cat>
          <c:val>
            <c:numRef>
              <c:f>'DONNEES GENERIQUES A REMPLIR'!$D$129:$D$133</c:f>
              <c:numCache>
                <c:formatCode>General</c:formatCode>
                <c:ptCount val="5"/>
              </c:numCache>
            </c:numRef>
          </c:val>
          <c:extLst>
            <c:ext xmlns:c16="http://schemas.microsoft.com/office/drawing/2014/chart" uri="{C3380CC4-5D6E-409C-BE32-E72D297353CC}">
              <c16:uniqueId val="{00000000-07D8-485D-B85A-D2192480AAE8}"/>
            </c:ext>
          </c:extLst>
        </c:ser>
        <c:ser>
          <c:idx val="1"/>
          <c:order val="1"/>
          <c:tx>
            <c:strRef>
              <c:f>'DONNEES GENERIQUES A REMPLIR'!$E$7</c:f>
              <c:strCache>
                <c:ptCount val="1"/>
                <c:pt idx="0">
                  <c:v>H</c:v>
                </c:pt>
              </c:strCache>
            </c:strRef>
          </c:tx>
          <c:spPr>
            <a:solidFill>
              <a:srgbClr val="12609E"/>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REMPLIR'!$C$129:$C$133</c:f>
              <c:strCache>
                <c:ptCount val="5"/>
                <c:pt idx="0">
                  <c:v>Mutation, Détachement ou Mise à Disposition</c:v>
                </c:pt>
                <c:pt idx="1">
                  <c:v>Réintégration (y compris suite à Congé Parental taux plein)</c:v>
                </c:pt>
                <c:pt idx="2">
                  <c:v>CDI</c:v>
                </c:pt>
                <c:pt idx="3">
                  <c:v>CDD et contractuels sur postes vacants</c:v>
                </c:pt>
                <c:pt idx="4">
                  <c:v>Recrutements suite aux concours ou directement mis en stage</c:v>
                </c:pt>
              </c:strCache>
            </c:strRef>
          </c:cat>
          <c:val>
            <c:numRef>
              <c:f>'DONNEES GENERIQUES A REMPLIR'!$E$129:$E$133</c:f>
              <c:numCache>
                <c:formatCode>General</c:formatCode>
                <c:ptCount val="5"/>
              </c:numCache>
            </c:numRef>
          </c:val>
          <c:extLst>
            <c:ext xmlns:c16="http://schemas.microsoft.com/office/drawing/2014/chart" uri="{C3380CC4-5D6E-409C-BE32-E72D297353CC}">
              <c16:uniqueId val="{00000001-07D8-485D-B85A-D2192480AAE8}"/>
            </c:ext>
          </c:extLst>
        </c:ser>
        <c:dLbls>
          <c:dLblPos val="outEnd"/>
          <c:showLegendKey val="0"/>
          <c:showVal val="1"/>
          <c:showCatName val="0"/>
          <c:showSerName val="0"/>
          <c:showPercent val="0"/>
          <c:showBubbleSize val="0"/>
        </c:dLbls>
        <c:gapWidth val="150"/>
        <c:axId val="294935488"/>
        <c:axId val="294935880"/>
      </c:barChart>
      <c:catAx>
        <c:axId val="294935488"/>
        <c:scaling>
          <c:orientation val="minMax"/>
        </c:scaling>
        <c:delete val="0"/>
        <c:axPos val="b"/>
        <c:numFmt formatCode="General" sourceLinked="0"/>
        <c:majorTickMark val="out"/>
        <c:minorTickMark val="none"/>
        <c:tickLblPos val="nextTo"/>
        <c:crossAx val="294935880"/>
        <c:crosses val="autoZero"/>
        <c:auto val="1"/>
        <c:lblAlgn val="ctr"/>
        <c:lblOffset val="100"/>
        <c:noMultiLvlLbl val="0"/>
      </c:catAx>
      <c:valAx>
        <c:axId val="294935880"/>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29493548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a:t>Répartition des Sorties au sein du PM par Motif</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REMPLIR'!$C$138:$C$145</c:f>
              <c:strCache>
                <c:ptCount val="8"/>
                <c:pt idx="0">
                  <c:v>Mutation, Détachement ou Mise à Disposition</c:v>
                </c:pt>
                <c:pt idx="1">
                  <c:v>Congé Parental à taux plein</c:v>
                </c:pt>
                <c:pt idx="2">
                  <c:v>Rupture Conventionnelle</c:v>
                </c:pt>
                <c:pt idx="3">
                  <c:v>Licenciement ou Révocation</c:v>
                </c:pt>
                <c:pt idx="4">
                  <c:v>Fin de Contrat</c:v>
                </c:pt>
                <c:pt idx="5">
                  <c:v>Disponibilité, Congé Sans Solde (≥ 6 mois) ou Congé Sabatique</c:v>
                </c:pt>
                <c:pt idx="6">
                  <c:v>Départ en Retraite</c:v>
                </c:pt>
                <c:pt idx="7">
                  <c:v>Décès</c:v>
                </c:pt>
              </c:strCache>
            </c:strRef>
          </c:cat>
          <c:val>
            <c:numRef>
              <c:f>'DONNEES GENERIQUES A REMPLIR'!$D$138:$D$145</c:f>
              <c:numCache>
                <c:formatCode>General</c:formatCode>
                <c:ptCount val="8"/>
              </c:numCache>
            </c:numRef>
          </c:val>
          <c:extLst>
            <c:ext xmlns:c16="http://schemas.microsoft.com/office/drawing/2014/chart" uri="{C3380CC4-5D6E-409C-BE32-E72D297353CC}">
              <c16:uniqueId val="{00000000-8DAE-4BFA-B126-8AA9793E1911}"/>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REMPLIR'!$C$138:$C$145</c:f>
              <c:strCache>
                <c:ptCount val="8"/>
                <c:pt idx="0">
                  <c:v>Mutation, Détachement ou Mise à Disposition</c:v>
                </c:pt>
                <c:pt idx="1">
                  <c:v>Congé Parental à taux plein</c:v>
                </c:pt>
                <c:pt idx="2">
                  <c:v>Rupture Conventionnelle</c:v>
                </c:pt>
                <c:pt idx="3">
                  <c:v>Licenciement ou Révocation</c:v>
                </c:pt>
                <c:pt idx="4">
                  <c:v>Fin de Contrat</c:v>
                </c:pt>
                <c:pt idx="5">
                  <c:v>Disponibilité, Congé Sans Solde (≥ 6 mois) ou Congé Sabatique</c:v>
                </c:pt>
                <c:pt idx="6">
                  <c:v>Départ en Retraite</c:v>
                </c:pt>
                <c:pt idx="7">
                  <c:v>Décès</c:v>
                </c:pt>
              </c:strCache>
            </c:strRef>
          </c:cat>
          <c:val>
            <c:numRef>
              <c:f>'DONNEES GENERIQUES A REMPLIR'!$E$138:$E$145</c:f>
              <c:numCache>
                <c:formatCode>General</c:formatCode>
                <c:ptCount val="8"/>
              </c:numCache>
            </c:numRef>
          </c:val>
          <c:extLst>
            <c:ext xmlns:c16="http://schemas.microsoft.com/office/drawing/2014/chart" uri="{C3380CC4-5D6E-409C-BE32-E72D297353CC}">
              <c16:uniqueId val="{00000001-8DAE-4BFA-B126-8AA9793E1911}"/>
            </c:ext>
          </c:extLst>
        </c:ser>
        <c:dLbls>
          <c:dLblPos val="outEnd"/>
          <c:showLegendKey val="0"/>
          <c:showVal val="1"/>
          <c:showCatName val="0"/>
          <c:showSerName val="0"/>
          <c:showPercent val="0"/>
          <c:showBubbleSize val="0"/>
        </c:dLbls>
        <c:gapWidth val="150"/>
        <c:axId val="294936664"/>
        <c:axId val="294937056"/>
      </c:barChart>
      <c:catAx>
        <c:axId val="294936664"/>
        <c:scaling>
          <c:orientation val="minMax"/>
        </c:scaling>
        <c:delete val="0"/>
        <c:axPos val="b"/>
        <c:numFmt formatCode="General" sourceLinked="0"/>
        <c:majorTickMark val="out"/>
        <c:minorTickMark val="none"/>
        <c:tickLblPos val="nextTo"/>
        <c:crossAx val="294937056"/>
        <c:crosses val="autoZero"/>
        <c:auto val="1"/>
        <c:lblAlgn val="ctr"/>
        <c:lblOffset val="100"/>
        <c:noMultiLvlLbl val="0"/>
      </c:catAx>
      <c:valAx>
        <c:axId val="294937056"/>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294936664"/>
        <c:crosses val="autoZero"/>
        <c:crossBetween val="between"/>
      </c:valAx>
    </c:plotArea>
    <c:legend>
      <c:legendPos val="r"/>
      <c:overlay val="0"/>
    </c:legend>
    <c:plotVisOnly val="1"/>
    <c:dispBlanksAs val="gap"/>
    <c:showDLblsOverMax val="0"/>
  </c:chart>
  <c:txPr>
    <a:bodyPr/>
    <a:lstStyle/>
    <a:p>
      <a:pPr>
        <a:defRPr sz="9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Entrées au sein du PNM par Motif / Source de recrutement</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REMPLIR'!$C$150:$C$154</c:f>
              <c:strCache>
                <c:ptCount val="5"/>
                <c:pt idx="0">
                  <c:v>Mutation, Détachement ou Mise à Disposition</c:v>
                </c:pt>
                <c:pt idx="1">
                  <c:v>Réintégration (y compris suite à Congé Parental taux plein)</c:v>
                </c:pt>
                <c:pt idx="2">
                  <c:v>CDI</c:v>
                </c:pt>
                <c:pt idx="3">
                  <c:v>CDD et contractuels sur postes vacants</c:v>
                </c:pt>
                <c:pt idx="4">
                  <c:v>Recrutements suite aux concours ou directement mis en stage</c:v>
                </c:pt>
              </c:strCache>
            </c:strRef>
          </c:cat>
          <c:val>
            <c:numRef>
              <c:f>'DONNEES GENERIQUES A REMPLIR'!$D$150:$D$154</c:f>
              <c:numCache>
                <c:formatCode>General</c:formatCode>
                <c:ptCount val="5"/>
              </c:numCache>
            </c:numRef>
          </c:val>
          <c:extLst>
            <c:ext xmlns:c16="http://schemas.microsoft.com/office/drawing/2014/chart" uri="{C3380CC4-5D6E-409C-BE32-E72D297353CC}">
              <c16:uniqueId val="{00000000-1234-4608-862E-665B9205E056}"/>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REMPLIR'!$C$150:$C$154</c:f>
              <c:strCache>
                <c:ptCount val="5"/>
                <c:pt idx="0">
                  <c:v>Mutation, Détachement ou Mise à Disposition</c:v>
                </c:pt>
                <c:pt idx="1">
                  <c:v>Réintégration (y compris suite à Congé Parental taux plein)</c:v>
                </c:pt>
                <c:pt idx="2">
                  <c:v>CDI</c:v>
                </c:pt>
                <c:pt idx="3">
                  <c:v>CDD et contractuels sur postes vacants</c:v>
                </c:pt>
                <c:pt idx="4">
                  <c:v>Recrutements suite aux concours ou directement mis en stage</c:v>
                </c:pt>
              </c:strCache>
            </c:strRef>
          </c:cat>
          <c:val>
            <c:numRef>
              <c:f>'DONNEES GENERIQUES A REMPLIR'!$E$150:$E$154</c:f>
              <c:numCache>
                <c:formatCode>General</c:formatCode>
                <c:ptCount val="5"/>
              </c:numCache>
            </c:numRef>
          </c:val>
          <c:extLst>
            <c:ext xmlns:c16="http://schemas.microsoft.com/office/drawing/2014/chart" uri="{C3380CC4-5D6E-409C-BE32-E72D297353CC}">
              <c16:uniqueId val="{00000001-1234-4608-862E-665B9205E056}"/>
            </c:ext>
          </c:extLst>
        </c:ser>
        <c:dLbls>
          <c:dLblPos val="outEnd"/>
          <c:showLegendKey val="0"/>
          <c:showVal val="1"/>
          <c:showCatName val="0"/>
          <c:showSerName val="0"/>
          <c:showPercent val="0"/>
          <c:showBubbleSize val="0"/>
        </c:dLbls>
        <c:gapWidth val="150"/>
        <c:axId val="524309952"/>
        <c:axId val="524310344"/>
      </c:barChart>
      <c:catAx>
        <c:axId val="524309952"/>
        <c:scaling>
          <c:orientation val="minMax"/>
        </c:scaling>
        <c:delete val="0"/>
        <c:axPos val="b"/>
        <c:numFmt formatCode="General" sourceLinked="0"/>
        <c:majorTickMark val="out"/>
        <c:minorTickMark val="none"/>
        <c:tickLblPos val="nextTo"/>
        <c:crossAx val="524310344"/>
        <c:crosses val="autoZero"/>
        <c:auto val="1"/>
        <c:lblAlgn val="ctr"/>
        <c:lblOffset val="100"/>
        <c:noMultiLvlLbl val="0"/>
      </c:catAx>
      <c:valAx>
        <c:axId val="524310344"/>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524309952"/>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a:t>Répartition des Sorties au sein du PNM par Motif </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REMPLIR'!$C$159:$C$166</c:f>
              <c:strCache>
                <c:ptCount val="8"/>
                <c:pt idx="0">
                  <c:v>Mutation, Détachement ou Mise à Disposition</c:v>
                </c:pt>
                <c:pt idx="1">
                  <c:v>Congé Parental à taux plein</c:v>
                </c:pt>
                <c:pt idx="2">
                  <c:v>Rupture Conventionnelle</c:v>
                </c:pt>
                <c:pt idx="3">
                  <c:v>Licenciement ou Révocation</c:v>
                </c:pt>
                <c:pt idx="4">
                  <c:v>Fin de Contrat</c:v>
                </c:pt>
                <c:pt idx="5">
                  <c:v>Disponibilité, Congé Sans Solde (≥ 6 mois) ou Congé Sabatique</c:v>
                </c:pt>
                <c:pt idx="6">
                  <c:v>Départ en Retraite</c:v>
                </c:pt>
                <c:pt idx="7">
                  <c:v>Décès</c:v>
                </c:pt>
              </c:strCache>
            </c:strRef>
          </c:cat>
          <c:val>
            <c:numRef>
              <c:f>'DONNEES GENERIQUES A REMPLIR'!$D$159:$D$166</c:f>
              <c:numCache>
                <c:formatCode>General</c:formatCode>
                <c:ptCount val="8"/>
              </c:numCache>
            </c:numRef>
          </c:val>
          <c:extLst>
            <c:ext xmlns:c16="http://schemas.microsoft.com/office/drawing/2014/chart" uri="{C3380CC4-5D6E-409C-BE32-E72D297353CC}">
              <c16:uniqueId val="{00000000-DA81-4A99-A4A1-EB48B221190A}"/>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REMPLIR'!$C$159:$C$166</c:f>
              <c:strCache>
                <c:ptCount val="8"/>
                <c:pt idx="0">
                  <c:v>Mutation, Détachement ou Mise à Disposition</c:v>
                </c:pt>
                <c:pt idx="1">
                  <c:v>Congé Parental à taux plein</c:v>
                </c:pt>
                <c:pt idx="2">
                  <c:v>Rupture Conventionnelle</c:v>
                </c:pt>
                <c:pt idx="3">
                  <c:v>Licenciement ou Révocation</c:v>
                </c:pt>
                <c:pt idx="4">
                  <c:v>Fin de Contrat</c:v>
                </c:pt>
                <c:pt idx="5">
                  <c:v>Disponibilité, Congé Sans Solde (≥ 6 mois) ou Congé Sabatique</c:v>
                </c:pt>
                <c:pt idx="6">
                  <c:v>Départ en Retraite</c:v>
                </c:pt>
                <c:pt idx="7">
                  <c:v>Décès</c:v>
                </c:pt>
              </c:strCache>
            </c:strRef>
          </c:cat>
          <c:val>
            <c:numRef>
              <c:f>'DONNEES GENERIQUES A REMPLIR'!$E$159:$E$166</c:f>
              <c:numCache>
                <c:formatCode>General</c:formatCode>
                <c:ptCount val="8"/>
              </c:numCache>
            </c:numRef>
          </c:val>
          <c:extLst>
            <c:ext xmlns:c16="http://schemas.microsoft.com/office/drawing/2014/chart" uri="{C3380CC4-5D6E-409C-BE32-E72D297353CC}">
              <c16:uniqueId val="{00000001-DA81-4A99-A4A1-EB48B221190A}"/>
            </c:ext>
          </c:extLst>
        </c:ser>
        <c:dLbls>
          <c:dLblPos val="outEnd"/>
          <c:showLegendKey val="0"/>
          <c:showVal val="1"/>
          <c:showCatName val="0"/>
          <c:showSerName val="0"/>
          <c:showPercent val="0"/>
          <c:showBubbleSize val="0"/>
        </c:dLbls>
        <c:gapWidth val="150"/>
        <c:axId val="524311128"/>
        <c:axId val="524311520"/>
      </c:barChart>
      <c:catAx>
        <c:axId val="524311128"/>
        <c:scaling>
          <c:orientation val="minMax"/>
        </c:scaling>
        <c:delete val="0"/>
        <c:axPos val="b"/>
        <c:numFmt formatCode="General" sourceLinked="0"/>
        <c:majorTickMark val="out"/>
        <c:minorTickMark val="none"/>
        <c:tickLblPos val="nextTo"/>
        <c:crossAx val="524311520"/>
        <c:crosses val="autoZero"/>
        <c:auto val="1"/>
        <c:lblAlgn val="ctr"/>
        <c:lblOffset val="100"/>
        <c:noMultiLvlLbl val="0"/>
      </c:catAx>
      <c:valAx>
        <c:axId val="524311520"/>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524311128"/>
        <c:crosses val="autoZero"/>
        <c:crossBetween val="between"/>
      </c:valAx>
    </c:plotArea>
    <c:legend>
      <c:legendPos val="r"/>
      <c:overlay val="0"/>
    </c:legend>
    <c:plotVisOnly val="1"/>
    <c:dispBlanksAs val="gap"/>
    <c:showDLblsOverMax val="0"/>
  </c:chart>
  <c:txPr>
    <a:bodyPr/>
    <a:lstStyle/>
    <a:p>
      <a:pPr>
        <a:defRPr sz="9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Jours de Formation par filière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REMPLIR'!$C$182:$C$186</c:f>
              <c:strCache>
                <c:ptCount val="5"/>
                <c:pt idx="0">
                  <c:v>Administrative</c:v>
                </c:pt>
                <c:pt idx="1">
                  <c:v>Soignante</c:v>
                </c:pt>
                <c:pt idx="2">
                  <c:v>Socio-Educative</c:v>
                </c:pt>
                <c:pt idx="3">
                  <c:v>Médico-Technique</c:v>
                </c:pt>
                <c:pt idx="4">
                  <c:v>Technique-Ouvrière</c:v>
                </c:pt>
              </c:strCache>
            </c:strRef>
          </c:cat>
          <c:val>
            <c:numRef>
              <c:f>'DONNEES GENERIQUES A REMPLIR'!$D$182:$D$186</c:f>
              <c:numCache>
                <c:formatCode>General</c:formatCode>
                <c:ptCount val="5"/>
              </c:numCache>
            </c:numRef>
          </c:val>
          <c:extLst>
            <c:ext xmlns:c16="http://schemas.microsoft.com/office/drawing/2014/chart" uri="{C3380CC4-5D6E-409C-BE32-E72D297353CC}">
              <c16:uniqueId val="{00000000-1812-4836-9ED7-B11D977A6907}"/>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REMPLIR'!$C$182:$C$186</c:f>
              <c:strCache>
                <c:ptCount val="5"/>
                <c:pt idx="0">
                  <c:v>Administrative</c:v>
                </c:pt>
                <c:pt idx="1">
                  <c:v>Soignante</c:v>
                </c:pt>
                <c:pt idx="2">
                  <c:v>Socio-Educative</c:v>
                </c:pt>
                <c:pt idx="3">
                  <c:v>Médico-Technique</c:v>
                </c:pt>
                <c:pt idx="4">
                  <c:v>Technique-Ouvrière</c:v>
                </c:pt>
              </c:strCache>
            </c:strRef>
          </c:cat>
          <c:val>
            <c:numRef>
              <c:f>'DONNEES GENERIQUES A REMPLIR'!$E$182:$E$186</c:f>
              <c:numCache>
                <c:formatCode>General</c:formatCode>
                <c:ptCount val="5"/>
              </c:numCache>
            </c:numRef>
          </c:val>
          <c:extLst>
            <c:ext xmlns:c16="http://schemas.microsoft.com/office/drawing/2014/chart" uri="{C3380CC4-5D6E-409C-BE32-E72D297353CC}">
              <c16:uniqueId val="{00000001-1812-4836-9ED7-B11D977A6907}"/>
            </c:ext>
          </c:extLst>
        </c:ser>
        <c:dLbls>
          <c:dLblPos val="outEnd"/>
          <c:showLegendKey val="0"/>
          <c:showVal val="1"/>
          <c:showCatName val="0"/>
          <c:showSerName val="0"/>
          <c:showPercent val="0"/>
          <c:showBubbleSize val="0"/>
        </c:dLbls>
        <c:gapWidth val="150"/>
        <c:axId val="524311912"/>
        <c:axId val="524312304"/>
      </c:barChart>
      <c:catAx>
        <c:axId val="524311912"/>
        <c:scaling>
          <c:orientation val="minMax"/>
        </c:scaling>
        <c:delete val="0"/>
        <c:axPos val="b"/>
        <c:numFmt formatCode="General" sourceLinked="0"/>
        <c:majorTickMark val="out"/>
        <c:minorTickMark val="none"/>
        <c:tickLblPos val="nextTo"/>
        <c:crossAx val="524312304"/>
        <c:crosses val="autoZero"/>
        <c:auto val="1"/>
        <c:lblAlgn val="ctr"/>
        <c:lblOffset val="100"/>
        <c:noMultiLvlLbl val="0"/>
      </c:catAx>
      <c:valAx>
        <c:axId val="524312304"/>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524311912"/>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FR" sz="1200"/>
              <a:t>Répartition des Jours de Formation par catégorie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REMPLIR'!$C$188:$C$190</c:f>
              <c:strCache>
                <c:ptCount val="3"/>
                <c:pt idx="0">
                  <c:v>Cat A</c:v>
                </c:pt>
                <c:pt idx="1">
                  <c:v>Cat B</c:v>
                </c:pt>
                <c:pt idx="2">
                  <c:v>Cat C</c:v>
                </c:pt>
              </c:strCache>
            </c:strRef>
          </c:cat>
          <c:val>
            <c:numRef>
              <c:f>'DONNEES GENERIQUES A REMPLIR'!$D$188:$D$190</c:f>
              <c:numCache>
                <c:formatCode>General</c:formatCode>
                <c:ptCount val="3"/>
              </c:numCache>
            </c:numRef>
          </c:val>
          <c:extLst>
            <c:ext xmlns:c16="http://schemas.microsoft.com/office/drawing/2014/chart" uri="{C3380CC4-5D6E-409C-BE32-E72D297353CC}">
              <c16:uniqueId val="{00000000-AFFE-4C2F-A1F4-392B8EA00DCC}"/>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REMPLIR'!$C$188:$C$190</c:f>
              <c:strCache>
                <c:ptCount val="3"/>
                <c:pt idx="0">
                  <c:v>Cat A</c:v>
                </c:pt>
                <c:pt idx="1">
                  <c:v>Cat B</c:v>
                </c:pt>
                <c:pt idx="2">
                  <c:v>Cat C</c:v>
                </c:pt>
              </c:strCache>
            </c:strRef>
          </c:cat>
          <c:val>
            <c:numRef>
              <c:f>'DONNEES GENERIQUES A REMPLIR'!$E$188:$E$190</c:f>
              <c:numCache>
                <c:formatCode>General</c:formatCode>
                <c:ptCount val="3"/>
              </c:numCache>
            </c:numRef>
          </c:val>
          <c:extLst>
            <c:ext xmlns:c16="http://schemas.microsoft.com/office/drawing/2014/chart" uri="{C3380CC4-5D6E-409C-BE32-E72D297353CC}">
              <c16:uniqueId val="{00000001-AFFE-4C2F-A1F4-392B8EA00DCC}"/>
            </c:ext>
          </c:extLst>
        </c:ser>
        <c:dLbls>
          <c:dLblPos val="outEnd"/>
          <c:showLegendKey val="0"/>
          <c:showVal val="1"/>
          <c:showCatName val="0"/>
          <c:showSerName val="0"/>
          <c:showPercent val="0"/>
          <c:showBubbleSize val="0"/>
        </c:dLbls>
        <c:gapWidth val="150"/>
        <c:axId val="524313088"/>
        <c:axId val="516396376"/>
      </c:barChart>
      <c:catAx>
        <c:axId val="524313088"/>
        <c:scaling>
          <c:orientation val="minMax"/>
        </c:scaling>
        <c:delete val="0"/>
        <c:axPos val="b"/>
        <c:numFmt formatCode="General" sourceLinked="0"/>
        <c:majorTickMark val="out"/>
        <c:minorTickMark val="none"/>
        <c:tickLblPos val="nextTo"/>
        <c:crossAx val="516396376"/>
        <c:crosses val="autoZero"/>
        <c:auto val="1"/>
        <c:lblAlgn val="ctr"/>
        <c:lblOffset val="100"/>
        <c:noMultiLvlLbl val="0"/>
      </c:catAx>
      <c:valAx>
        <c:axId val="516396376"/>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524313088"/>
        <c:crosses val="autoZero"/>
        <c:crossBetween val="between"/>
      </c:valAx>
    </c:plotArea>
    <c:legend>
      <c:legendPos val="r"/>
      <c:overlay val="0"/>
    </c:legend>
    <c:plotVisOnly val="1"/>
    <c:dispBlanksAs val="gap"/>
    <c:showDLblsOverMax val="0"/>
  </c:chart>
  <c:txPr>
    <a:bodyPr/>
    <a:lstStyle/>
    <a:p>
      <a:pPr>
        <a:defRPr sz="9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a:pPr>
            <a:r>
              <a:rPr lang="en-US" sz="1200"/>
              <a:t>Taux d'absentéisme par Filière et par genre</a:t>
            </a:r>
            <a:endParaRPr lang="fr-FR" sz="1200"/>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pivotFmt>
      <c:pivotFmt>
        <c:idx val="5"/>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2D050"/>
          </a:solidFill>
        </c:spPr>
        <c:marker>
          <c:symbol val="none"/>
        </c:marker>
      </c:pivotFmt>
      <c:pivotFmt>
        <c:idx val="8"/>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s>
    <c:plotArea>
      <c:layout>
        <c:manualLayout>
          <c:layoutTarget val="inner"/>
          <c:xMode val="edge"/>
          <c:yMode val="edge"/>
          <c:x val="6.4632176980425005E-2"/>
          <c:y val="0.213853772735458"/>
          <c:w val="0.92831465304483296"/>
          <c:h val="0.66102557176301102"/>
        </c:manualLayout>
      </c:layout>
      <c:barChart>
        <c:barDir val="col"/>
        <c:grouping val="clustered"/>
        <c:varyColors val="0"/>
        <c:ser>
          <c:idx val="0"/>
          <c:order val="0"/>
          <c:tx>
            <c:strRef>
              <c:f>'DONNEES GENERIQUES A REMPLIR'!$G$7</c:f>
              <c:strCache>
                <c:ptCount val="1"/>
                <c:pt idx="0">
                  <c:v>F</c:v>
                </c:pt>
              </c:strCache>
            </c:strRef>
          </c:tx>
          <c:spPr>
            <a:solidFill>
              <a:srgbClr val="E67648"/>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REMPLIR'!$C$298:$C$302</c:f>
              <c:strCache>
                <c:ptCount val="5"/>
                <c:pt idx="0">
                  <c:v>Administrative</c:v>
                </c:pt>
                <c:pt idx="1">
                  <c:v>Soignante</c:v>
                </c:pt>
                <c:pt idx="2">
                  <c:v>Socio-Educative</c:v>
                </c:pt>
                <c:pt idx="3">
                  <c:v>Médico-Technique</c:v>
                </c:pt>
                <c:pt idx="4">
                  <c:v>Technique-Ouvrière</c:v>
                </c:pt>
              </c:strCache>
            </c:strRef>
          </c:cat>
          <c:val>
            <c:numRef>
              <c:f>'DONNEES GENERIQUES A REMPLIR'!$G$298:$G$302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41A9-49E9-A794-353D1F4F05D2}"/>
            </c:ext>
          </c:extLst>
        </c:ser>
        <c:ser>
          <c:idx val="1"/>
          <c:order val="1"/>
          <c:tx>
            <c:strRef>
              <c:f>'DONNEES GENERIQUES A REMPLIR'!$H$7</c:f>
              <c:strCache>
                <c:ptCount val="1"/>
                <c:pt idx="0">
                  <c:v>H</c:v>
                </c:pt>
              </c:strCache>
            </c:strRef>
          </c:tx>
          <c:spPr>
            <a:solidFill>
              <a:srgbClr val="12609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REMPLIR'!$C$298:$C$302</c:f>
              <c:strCache>
                <c:ptCount val="5"/>
                <c:pt idx="0">
                  <c:v>Administrative</c:v>
                </c:pt>
                <c:pt idx="1">
                  <c:v>Soignante</c:v>
                </c:pt>
                <c:pt idx="2">
                  <c:v>Socio-Educative</c:v>
                </c:pt>
                <c:pt idx="3">
                  <c:v>Médico-Technique</c:v>
                </c:pt>
                <c:pt idx="4">
                  <c:v>Technique-Ouvrière</c:v>
                </c:pt>
              </c:strCache>
            </c:strRef>
          </c:cat>
          <c:val>
            <c:numRef>
              <c:f>'DONNEES GENERIQUES A REMPLIR'!$H$298:$H$302</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1-41A9-49E9-A794-353D1F4F05D2}"/>
            </c:ext>
          </c:extLst>
        </c:ser>
        <c:dLbls>
          <c:showLegendKey val="0"/>
          <c:showVal val="1"/>
          <c:showCatName val="0"/>
          <c:showSerName val="0"/>
          <c:showPercent val="0"/>
          <c:showBubbleSize val="0"/>
        </c:dLbls>
        <c:gapWidth val="150"/>
        <c:axId val="516397160"/>
        <c:axId val="516397552"/>
      </c:barChart>
      <c:catAx>
        <c:axId val="516397160"/>
        <c:scaling>
          <c:orientation val="minMax"/>
        </c:scaling>
        <c:delete val="0"/>
        <c:axPos val="b"/>
        <c:numFmt formatCode="General" sourceLinked="0"/>
        <c:majorTickMark val="out"/>
        <c:minorTickMark val="none"/>
        <c:tickLblPos val="nextTo"/>
        <c:crossAx val="516397552"/>
        <c:crosses val="autoZero"/>
        <c:auto val="1"/>
        <c:lblAlgn val="ctr"/>
        <c:lblOffset val="100"/>
        <c:noMultiLvlLbl val="0"/>
      </c:catAx>
      <c:valAx>
        <c:axId val="516397552"/>
        <c:scaling>
          <c:orientation val="minMax"/>
        </c:scaling>
        <c:delete val="0"/>
        <c:axPos val="l"/>
        <c:majorGridlines>
          <c:spPr>
            <a:ln>
              <a:solidFill>
                <a:schemeClr val="bg1">
                  <a:lumMod val="85000"/>
                </a:schemeClr>
              </a:solidFill>
            </a:ln>
          </c:spPr>
        </c:majorGridlines>
        <c:numFmt formatCode="0.00%" sourceLinked="1"/>
        <c:majorTickMark val="out"/>
        <c:minorTickMark val="none"/>
        <c:tickLblPos val="nextTo"/>
        <c:crossAx val="516397160"/>
        <c:crosses val="autoZero"/>
        <c:crossBetween val="between"/>
      </c:valAx>
    </c:plotArea>
    <c:legend>
      <c:legendPos val="r"/>
      <c:layout>
        <c:manualLayout>
          <c:xMode val="edge"/>
          <c:yMode val="edge"/>
          <c:x val="0.86786272713508605"/>
          <c:y val="5.2971366828741496E-3"/>
          <c:w val="6.1842435578745303E-2"/>
          <c:h val="0.22886819034287201"/>
        </c:manualLayout>
      </c:layout>
      <c:overlay val="0"/>
    </c:legend>
    <c:plotVisOnly val="1"/>
    <c:dispBlanksAs val="gap"/>
    <c:showDLblsOverMax val="0"/>
  </c:chart>
  <c:txPr>
    <a:bodyPr/>
    <a:lstStyle/>
    <a:p>
      <a:pPr>
        <a:defRPr sz="7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en-US"/>
              <a:t>Nombre de jours d'absence par motif et par genre</a:t>
            </a:r>
            <a:endParaRPr lang="fr-FR"/>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pivotFmt>
      <c:pivotFmt>
        <c:idx val="5"/>
        <c:spPr>
          <a:solidFill>
            <a:schemeClr val="accent4">
              <a:lumMod val="75000"/>
            </a:schemeClr>
          </a:solidFill>
        </c:spPr>
        <c:marker>
          <c:symbol val="none"/>
        </c:marker>
      </c:pivotFmt>
      <c:pivotFmt>
        <c:idx val="6"/>
        <c:marker>
          <c:symbol val="none"/>
        </c:marker>
      </c:pivotFmt>
      <c:pivotFmt>
        <c:idx val="7"/>
        <c:marker>
          <c:symbol val="none"/>
        </c:marker>
      </c:pivotFmt>
    </c:pivotFmts>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REMPLIR'!$C$305:$C$308</c:f>
              <c:strCache>
                <c:ptCount val="4"/>
                <c:pt idx="0">
                  <c:v>Maladie</c:v>
                </c:pt>
                <c:pt idx="1">
                  <c:v>CLM / CLD</c:v>
                </c:pt>
                <c:pt idx="2">
                  <c:v>Accident du Travail avec arrêt</c:v>
                </c:pt>
                <c:pt idx="3">
                  <c:v>Maternité / Paternité</c:v>
                </c:pt>
              </c:strCache>
            </c:strRef>
          </c:cat>
          <c:val>
            <c:numRef>
              <c:f>'DONNEES GENERIQUES A REMPLIR'!$D$305:$D$308</c:f>
              <c:numCache>
                <c:formatCode>General</c:formatCode>
                <c:ptCount val="4"/>
              </c:numCache>
            </c:numRef>
          </c:val>
          <c:extLst>
            <c:ext xmlns:c16="http://schemas.microsoft.com/office/drawing/2014/chart" uri="{C3380CC4-5D6E-409C-BE32-E72D297353CC}">
              <c16:uniqueId val="{00000000-D16C-401B-9F0B-0865A622426A}"/>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REMPLIR'!$C$305:$C$308</c:f>
              <c:strCache>
                <c:ptCount val="4"/>
                <c:pt idx="0">
                  <c:v>Maladie</c:v>
                </c:pt>
                <c:pt idx="1">
                  <c:v>CLM / CLD</c:v>
                </c:pt>
                <c:pt idx="2">
                  <c:v>Accident du Travail avec arrêt</c:v>
                </c:pt>
                <c:pt idx="3">
                  <c:v>Maternité / Paternité</c:v>
                </c:pt>
              </c:strCache>
            </c:strRef>
          </c:cat>
          <c:val>
            <c:numRef>
              <c:f>'DONNEES GENERIQUES A REMPLIR'!$E$305:$E$308</c:f>
              <c:numCache>
                <c:formatCode>General</c:formatCode>
                <c:ptCount val="4"/>
              </c:numCache>
            </c:numRef>
          </c:val>
          <c:extLst>
            <c:ext xmlns:c16="http://schemas.microsoft.com/office/drawing/2014/chart" uri="{C3380CC4-5D6E-409C-BE32-E72D297353CC}">
              <c16:uniqueId val="{00000001-D16C-401B-9F0B-0865A622426A}"/>
            </c:ext>
          </c:extLst>
        </c:ser>
        <c:dLbls>
          <c:dLblPos val="inEnd"/>
          <c:showLegendKey val="0"/>
          <c:showVal val="1"/>
          <c:showCatName val="0"/>
          <c:showSerName val="0"/>
          <c:showPercent val="0"/>
          <c:showBubbleSize val="0"/>
        </c:dLbls>
        <c:gapWidth val="150"/>
        <c:axId val="516398336"/>
        <c:axId val="516398728"/>
      </c:barChart>
      <c:catAx>
        <c:axId val="516398336"/>
        <c:scaling>
          <c:orientation val="minMax"/>
        </c:scaling>
        <c:delete val="0"/>
        <c:axPos val="b"/>
        <c:numFmt formatCode="General" sourceLinked="0"/>
        <c:majorTickMark val="out"/>
        <c:minorTickMark val="none"/>
        <c:tickLblPos val="nextTo"/>
        <c:crossAx val="516398728"/>
        <c:crosses val="autoZero"/>
        <c:auto val="1"/>
        <c:lblAlgn val="ctr"/>
        <c:lblOffset val="100"/>
        <c:noMultiLvlLbl val="0"/>
      </c:catAx>
      <c:valAx>
        <c:axId val="516398728"/>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51639833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a:pPr>
            <a:r>
              <a:rPr lang="en-US" sz="1200"/>
              <a:t>Taux d'absentéisme par motif et par genre</a:t>
            </a:r>
            <a:endParaRPr lang="fr-FR" sz="1200"/>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pivotFmt>
      <c:pivotFmt>
        <c:idx val="5"/>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2D050"/>
          </a:solidFill>
        </c:spPr>
        <c:marker>
          <c:symbol val="none"/>
        </c:marker>
      </c:pivotFmt>
      <c:pivotFmt>
        <c:idx val="8"/>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s>
    <c:plotArea>
      <c:layout>
        <c:manualLayout>
          <c:layoutTarget val="inner"/>
          <c:xMode val="edge"/>
          <c:yMode val="edge"/>
          <c:x val="6.4632176980425005E-2"/>
          <c:y val="0.213853772735458"/>
          <c:w val="0.92831465304483296"/>
          <c:h val="0.66102557176301102"/>
        </c:manualLayout>
      </c:layout>
      <c:barChart>
        <c:barDir val="col"/>
        <c:grouping val="clustered"/>
        <c:varyColors val="0"/>
        <c:ser>
          <c:idx val="0"/>
          <c:order val="0"/>
          <c:tx>
            <c:strRef>
              <c:f>'DONNEES GENERIQUES A REMPLIR'!$G$7</c:f>
              <c:strCache>
                <c:ptCount val="1"/>
                <c:pt idx="0">
                  <c:v>F</c:v>
                </c:pt>
              </c:strCache>
            </c:strRef>
          </c:tx>
          <c:spPr>
            <a:solidFill>
              <a:srgbClr val="E67648"/>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REMPLIR'!$C$305:$C$308</c:f>
              <c:strCache>
                <c:ptCount val="4"/>
                <c:pt idx="0">
                  <c:v>Maladie</c:v>
                </c:pt>
                <c:pt idx="1">
                  <c:v>CLM / CLD</c:v>
                </c:pt>
                <c:pt idx="2">
                  <c:v>Accident du Travail avec arrêt</c:v>
                </c:pt>
                <c:pt idx="3">
                  <c:v>Maternité / Paternité</c:v>
                </c:pt>
              </c:strCache>
            </c:strRef>
          </c:cat>
          <c:val>
            <c:numRef>
              <c:f>'DONNEES GENERIQUES A REMPLIR'!$G$305:$G$308</c:f>
              <c:numCache>
                <c:formatCode>0%</c:formatCode>
                <c:ptCount val="4"/>
                <c:pt idx="0">
                  <c:v>0</c:v>
                </c:pt>
                <c:pt idx="1">
                  <c:v>0</c:v>
                </c:pt>
                <c:pt idx="2">
                  <c:v>0</c:v>
                </c:pt>
                <c:pt idx="3">
                  <c:v>0</c:v>
                </c:pt>
              </c:numCache>
            </c:numRef>
          </c:val>
          <c:extLst>
            <c:ext xmlns:c16="http://schemas.microsoft.com/office/drawing/2014/chart" uri="{C3380CC4-5D6E-409C-BE32-E72D297353CC}">
              <c16:uniqueId val="{00000000-F02A-4C5F-A168-C87B6E3B62A0}"/>
            </c:ext>
          </c:extLst>
        </c:ser>
        <c:ser>
          <c:idx val="1"/>
          <c:order val="1"/>
          <c:tx>
            <c:strRef>
              <c:f>'DONNEES GENERIQUES A REMPLIR'!$H$7</c:f>
              <c:strCache>
                <c:ptCount val="1"/>
                <c:pt idx="0">
                  <c:v>H</c:v>
                </c:pt>
              </c:strCache>
            </c:strRef>
          </c:tx>
          <c:spPr>
            <a:solidFill>
              <a:srgbClr val="12609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REMPLIR'!$C$305:$C$308</c:f>
              <c:strCache>
                <c:ptCount val="4"/>
                <c:pt idx="0">
                  <c:v>Maladie</c:v>
                </c:pt>
                <c:pt idx="1">
                  <c:v>CLM / CLD</c:v>
                </c:pt>
                <c:pt idx="2">
                  <c:v>Accident du Travail avec arrêt</c:v>
                </c:pt>
                <c:pt idx="3">
                  <c:v>Maternité / Paternité</c:v>
                </c:pt>
              </c:strCache>
            </c:strRef>
          </c:cat>
          <c:val>
            <c:numRef>
              <c:f>'DONNEES GENERIQUES A REMPLIR'!$H$305:$H$308</c:f>
              <c:numCache>
                <c:formatCode>0%</c:formatCode>
                <c:ptCount val="4"/>
                <c:pt idx="0">
                  <c:v>0</c:v>
                </c:pt>
                <c:pt idx="1">
                  <c:v>0</c:v>
                </c:pt>
                <c:pt idx="2">
                  <c:v>0</c:v>
                </c:pt>
                <c:pt idx="3">
                  <c:v>0</c:v>
                </c:pt>
              </c:numCache>
            </c:numRef>
          </c:val>
          <c:extLst>
            <c:ext xmlns:c16="http://schemas.microsoft.com/office/drawing/2014/chart" uri="{C3380CC4-5D6E-409C-BE32-E72D297353CC}">
              <c16:uniqueId val="{00000001-F02A-4C5F-A168-C87B6E3B62A0}"/>
            </c:ext>
          </c:extLst>
        </c:ser>
        <c:dLbls>
          <c:showLegendKey val="0"/>
          <c:showVal val="1"/>
          <c:showCatName val="0"/>
          <c:showSerName val="0"/>
          <c:showPercent val="0"/>
          <c:showBubbleSize val="0"/>
        </c:dLbls>
        <c:gapWidth val="150"/>
        <c:axId val="516399512"/>
        <c:axId val="516399904"/>
      </c:barChart>
      <c:catAx>
        <c:axId val="516399512"/>
        <c:scaling>
          <c:orientation val="minMax"/>
        </c:scaling>
        <c:delete val="0"/>
        <c:axPos val="b"/>
        <c:numFmt formatCode="General" sourceLinked="0"/>
        <c:majorTickMark val="out"/>
        <c:minorTickMark val="none"/>
        <c:tickLblPos val="nextTo"/>
        <c:crossAx val="516399904"/>
        <c:crosses val="autoZero"/>
        <c:auto val="1"/>
        <c:lblAlgn val="ctr"/>
        <c:lblOffset val="100"/>
        <c:noMultiLvlLbl val="0"/>
      </c:catAx>
      <c:valAx>
        <c:axId val="516399904"/>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crossAx val="516399512"/>
        <c:crosses val="autoZero"/>
        <c:crossBetween val="between"/>
      </c:valAx>
    </c:plotArea>
    <c:legend>
      <c:legendPos val="r"/>
      <c:layout>
        <c:manualLayout>
          <c:xMode val="edge"/>
          <c:yMode val="edge"/>
          <c:x val="0.86786272713508605"/>
          <c:y val="5.2971366828741496E-3"/>
          <c:w val="6.1842435578745303E-2"/>
          <c:h val="0.22886819034287201"/>
        </c:manualLayout>
      </c:layout>
      <c:overlay val="0"/>
    </c:legend>
    <c:plotVisOnly val="1"/>
    <c:dispBlanksAs val="gap"/>
    <c:showDLblsOverMax val="0"/>
  </c:chart>
  <c:txPr>
    <a:bodyPr/>
    <a:lstStyle/>
    <a:p>
      <a:pPr>
        <a:defRPr sz="7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Répartition temps plein, temps partiel du PNM, par filière</a:t>
            </a:r>
          </a:p>
        </c:rich>
      </c:tx>
      <c:layout>
        <c:manualLayout>
          <c:xMode val="edge"/>
          <c:yMode val="edge"/>
          <c:x val="0.26361715313490347"/>
          <c:y val="1.2068582472693634E-2"/>
        </c:manualLayout>
      </c:layout>
      <c:overlay val="1"/>
    </c:title>
    <c:autoTitleDeleted val="0"/>
    <c:pivotFmts>
      <c:pivotFmt>
        <c:idx val="0"/>
        <c:marker>
          <c:symbol val="none"/>
        </c:marker>
      </c:pivotFmt>
      <c:pivotFmt>
        <c:idx val="1"/>
        <c:marker>
          <c:symbol val="none"/>
        </c:marker>
      </c:pivotFmt>
      <c:pivotFmt>
        <c:idx val="2"/>
        <c:spPr>
          <a:solidFill>
            <a:schemeClr val="accent2">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pivotFmt>
      <c:pivotFmt>
        <c:idx val="5"/>
        <c:spPr>
          <a:solidFill>
            <a:schemeClr val="accent6">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spPr>
          <a:solidFill>
            <a:srgbClr val="FFC00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C00000"/>
          </a:solidFill>
        </c:spPr>
        <c:marker>
          <c:symbol val="none"/>
        </c:marker>
      </c:pivotFmt>
    </c:pivotFmts>
    <c:plotArea>
      <c:layout>
        <c:manualLayout>
          <c:layoutTarget val="inner"/>
          <c:xMode val="edge"/>
          <c:yMode val="edge"/>
          <c:x val="7.6673750612547997E-2"/>
          <c:y val="0.11648639269627099"/>
          <c:w val="0.89993446274858602"/>
          <c:h val="0.440460015852144"/>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REMPLIR'!$B$111:$C$120</c:f>
              <c:multiLvlStrCache>
                <c:ptCount val="10"/>
                <c:lvl>
                  <c:pt idx="0">
                    <c:v>Administrative</c:v>
                  </c:pt>
                  <c:pt idx="1">
                    <c:v>Soignante</c:v>
                  </c:pt>
                  <c:pt idx="2">
                    <c:v>Socio-Educative</c:v>
                  </c:pt>
                  <c:pt idx="3">
                    <c:v>Médico-Technique</c:v>
                  </c:pt>
                  <c:pt idx="4">
                    <c:v>Technique-Ouvrière</c:v>
                  </c:pt>
                  <c:pt idx="5">
                    <c:v>Administrative</c:v>
                  </c:pt>
                  <c:pt idx="6">
                    <c:v>Soignante</c:v>
                  </c:pt>
                  <c:pt idx="7">
                    <c:v>Socio-Educative</c:v>
                  </c:pt>
                  <c:pt idx="8">
                    <c:v>Médico-Technique</c:v>
                  </c:pt>
                  <c:pt idx="9">
                    <c:v>Technique-Ouvrière</c:v>
                  </c:pt>
                </c:lvl>
                <c:lvl>
                  <c:pt idx="0">
                    <c:v>Effectifs Physiques
TEMPS PLEIN </c:v>
                  </c:pt>
                  <c:pt idx="5">
                    <c:v>Effectifs Physiques
TEMPS PARTIEL </c:v>
                  </c:pt>
                </c:lvl>
              </c:multiLvlStrCache>
            </c:multiLvlStrRef>
          </c:cat>
          <c:val>
            <c:numRef>
              <c:f>'DONNEES GENERIQUES A REMPLIR'!$D$111:$D$120</c:f>
              <c:numCache>
                <c:formatCode>General</c:formatCode>
                <c:ptCount val="10"/>
              </c:numCache>
            </c:numRef>
          </c:val>
          <c:extLst>
            <c:ext xmlns:c16="http://schemas.microsoft.com/office/drawing/2014/chart" uri="{C3380CC4-5D6E-409C-BE32-E72D297353CC}">
              <c16:uniqueId val="{00000000-2484-45E0-881B-C0515AFBFD64}"/>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REMPLIR'!$B$111:$C$120</c:f>
              <c:multiLvlStrCache>
                <c:ptCount val="10"/>
                <c:lvl>
                  <c:pt idx="0">
                    <c:v>Administrative</c:v>
                  </c:pt>
                  <c:pt idx="1">
                    <c:v>Soignante</c:v>
                  </c:pt>
                  <c:pt idx="2">
                    <c:v>Socio-Educative</c:v>
                  </c:pt>
                  <c:pt idx="3">
                    <c:v>Médico-Technique</c:v>
                  </c:pt>
                  <c:pt idx="4">
                    <c:v>Technique-Ouvrière</c:v>
                  </c:pt>
                  <c:pt idx="5">
                    <c:v>Administrative</c:v>
                  </c:pt>
                  <c:pt idx="6">
                    <c:v>Soignante</c:v>
                  </c:pt>
                  <c:pt idx="7">
                    <c:v>Socio-Educative</c:v>
                  </c:pt>
                  <c:pt idx="8">
                    <c:v>Médico-Technique</c:v>
                  </c:pt>
                  <c:pt idx="9">
                    <c:v>Technique-Ouvrière</c:v>
                  </c:pt>
                </c:lvl>
                <c:lvl>
                  <c:pt idx="0">
                    <c:v>Effectifs Physiques
TEMPS PLEIN </c:v>
                  </c:pt>
                  <c:pt idx="5">
                    <c:v>Effectifs Physiques
TEMPS PARTIEL </c:v>
                  </c:pt>
                </c:lvl>
              </c:multiLvlStrCache>
            </c:multiLvlStrRef>
          </c:cat>
          <c:val>
            <c:numRef>
              <c:f>'DONNEES GENERIQUES A REMPLIR'!$E$111:$E$120</c:f>
              <c:numCache>
                <c:formatCode>General</c:formatCode>
                <c:ptCount val="10"/>
              </c:numCache>
            </c:numRef>
          </c:val>
          <c:extLst>
            <c:ext xmlns:c16="http://schemas.microsoft.com/office/drawing/2014/chart" uri="{C3380CC4-5D6E-409C-BE32-E72D297353CC}">
              <c16:uniqueId val="{00000001-2484-45E0-881B-C0515AFBFD64}"/>
            </c:ext>
          </c:extLst>
        </c:ser>
        <c:dLbls>
          <c:dLblPos val="outEnd"/>
          <c:showLegendKey val="0"/>
          <c:showVal val="1"/>
          <c:showCatName val="0"/>
          <c:showSerName val="0"/>
          <c:showPercent val="0"/>
          <c:showBubbleSize val="0"/>
        </c:dLbls>
        <c:gapWidth val="150"/>
        <c:axId val="600561408"/>
        <c:axId val="600559056"/>
      </c:barChart>
      <c:catAx>
        <c:axId val="600561408"/>
        <c:scaling>
          <c:orientation val="minMax"/>
        </c:scaling>
        <c:delete val="0"/>
        <c:axPos val="b"/>
        <c:numFmt formatCode="General" sourceLinked="0"/>
        <c:majorTickMark val="out"/>
        <c:minorTickMark val="none"/>
        <c:tickLblPos val="nextTo"/>
        <c:crossAx val="600559056"/>
        <c:crosses val="autoZero"/>
        <c:auto val="1"/>
        <c:lblAlgn val="ctr"/>
        <c:lblOffset val="100"/>
        <c:noMultiLvlLbl val="0"/>
      </c:catAx>
      <c:valAx>
        <c:axId val="600559056"/>
        <c:scaling>
          <c:orientation val="minMax"/>
        </c:scaling>
        <c:delete val="0"/>
        <c:axPos val="l"/>
        <c:numFmt formatCode="General" sourceLinked="1"/>
        <c:majorTickMark val="out"/>
        <c:minorTickMark val="none"/>
        <c:tickLblPos val="nextTo"/>
        <c:crossAx val="600561408"/>
        <c:crosses val="autoZero"/>
        <c:crossBetween val="between"/>
      </c:valAx>
    </c:plotArea>
    <c:legend>
      <c:legendPos val="b"/>
      <c:layout>
        <c:manualLayout>
          <c:xMode val="edge"/>
          <c:yMode val="edge"/>
          <c:x val="0.84804639584414776"/>
          <c:y val="3.8338514692011286E-2"/>
          <c:w val="8.1097886697272401E-2"/>
          <c:h val="6.9741233491146207E-2"/>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userShapes r:id="rId1"/>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Agents ayant changé d'affectation pour raisons de santé, par population </a:t>
            </a:r>
            <a:br>
              <a:rPr lang="fr-FR"/>
            </a:br>
            <a:r>
              <a:rPr lang="fr-FR"/>
              <a:t>et par genre </a:t>
            </a:r>
            <a:r>
              <a:rPr lang="en-US"/>
              <a:t> </a:t>
            </a:r>
            <a:endParaRPr lang="fr-FR"/>
          </a:p>
        </c:rich>
      </c:tx>
      <c:layout>
        <c:manualLayout>
          <c:xMode val="edge"/>
          <c:yMode val="edge"/>
          <c:x val="0.12060921469140269"/>
          <c:y val="6.726608951258907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REMPLIR'!$C$321:$C$322</c:f>
              <c:strCache>
                <c:ptCount val="2"/>
                <c:pt idx="0">
                  <c:v>PM </c:v>
                </c:pt>
                <c:pt idx="1">
                  <c:v>PNM </c:v>
                </c:pt>
              </c:strCache>
            </c:strRef>
          </c:cat>
          <c:val>
            <c:numRef>
              <c:f>'DONNEES GENERIQUES A REMPLIR'!$D$321:$D$322</c:f>
              <c:numCache>
                <c:formatCode>General</c:formatCode>
                <c:ptCount val="2"/>
              </c:numCache>
            </c:numRef>
          </c:val>
          <c:extLst>
            <c:ext xmlns:c16="http://schemas.microsoft.com/office/drawing/2014/chart" uri="{C3380CC4-5D6E-409C-BE32-E72D297353CC}">
              <c16:uniqueId val="{00000000-7867-4A1A-BD5B-2ACFEBCB27ED}"/>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REMPLIR'!$C$321:$C$322</c:f>
              <c:strCache>
                <c:ptCount val="2"/>
                <c:pt idx="0">
                  <c:v>PM </c:v>
                </c:pt>
                <c:pt idx="1">
                  <c:v>PNM </c:v>
                </c:pt>
              </c:strCache>
            </c:strRef>
          </c:cat>
          <c:val>
            <c:numRef>
              <c:f>'DONNEES GENERIQUES A REMPLIR'!$E$321:$E$322</c:f>
              <c:numCache>
                <c:formatCode>General</c:formatCode>
                <c:ptCount val="2"/>
              </c:numCache>
            </c:numRef>
          </c:val>
          <c:extLst>
            <c:ext xmlns:c16="http://schemas.microsoft.com/office/drawing/2014/chart" uri="{C3380CC4-5D6E-409C-BE32-E72D297353CC}">
              <c16:uniqueId val="{00000001-7867-4A1A-BD5B-2ACFEBCB27ED}"/>
            </c:ext>
          </c:extLst>
        </c:ser>
        <c:dLbls>
          <c:dLblPos val="outEnd"/>
          <c:showLegendKey val="0"/>
          <c:showVal val="1"/>
          <c:showCatName val="0"/>
          <c:showSerName val="0"/>
          <c:showPercent val="0"/>
          <c:showBubbleSize val="0"/>
        </c:dLbls>
        <c:gapWidth val="150"/>
        <c:axId val="516400688"/>
        <c:axId val="516401080"/>
      </c:barChart>
      <c:catAx>
        <c:axId val="516400688"/>
        <c:scaling>
          <c:orientation val="minMax"/>
        </c:scaling>
        <c:delete val="0"/>
        <c:axPos val="b"/>
        <c:numFmt formatCode="General" sourceLinked="0"/>
        <c:majorTickMark val="out"/>
        <c:minorTickMark val="none"/>
        <c:tickLblPos val="nextTo"/>
        <c:crossAx val="516401080"/>
        <c:crosses val="autoZero"/>
        <c:auto val="1"/>
        <c:lblAlgn val="ctr"/>
        <c:lblOffset val="100"/>
        <c:noMultiLvlLbl val="0"/>
      </c:catAx>
      <c:valAx>
        <c:axId val="516401080"/>
        <c:scaling>
          <c:orientation val="minMax"/>
        </c:scaling>
        <c:delete val="0"/>
        <c:axPos val="l"/>
        <c:numFmt formatCode="General" sourceLinked="1"/>
        <c:majorTickMark val="out"/>
        <c:minorTickMark val="none"/>
        <c:tickLblPos val="nextTo"/>
        <c:crossAx val="516400688"/>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Agents ayant changé d'affectation pour raisons de santé, par Filière </a:t>
            </a:r>
            <a:br>
              <a:rPr lang="fr-FR"/>
            </a:br>
            <a:r>
              <a:rPr lang="fr-FR"/>
              <a:t>et par genre </a:t>
            </a:r>
            <a:r>
              <a:rPr lang="en-US"/>
              <a:t> </a:t>
            </a:r>
            <a:endParaRPr lang="fr-FR"/>
          </a:p>
        </c:rich>
      </c:tx>
      <c:layout>
        <c:manualLayout>
          <c:xMode val="edge"/>
          <c:yMode val="edge"/>
          <c:x val="0.10163409791167401"/>
          <c:y val="6.7266089512589097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REMPLIR'!$C$324:$C$328</c:f>
              <c:strCache>
                <c:ptCount val="5"/>
                <c:pt idx="0">
                  <c:v>Administrative</c:v>
                </c:pt>
                <c:pt idx="1">
                  <c:v>Soignante</c:v>
                </c:pt>
                <c:pt idx="2">
                  <c:v>Socio-Educative</c:v>
                </c:pt>
                <c:pt idx="3">
                  <c:v>Médico-Technique</c:v>
                </c:pt>
                <c:pt idx="4">
                  <c:v>Technique-Ouvrière</c:v>
                </c:pt>
              </c:strCache>
            </c:strRef>
          </c:cat>
          <c:val>
            <c:numRef>
              <c:f>'DONNEES GENERIQUES A REMPLIR'!$D$324:$D$328</c:f>
              <c:numCache>
                <c:formatCode>General</c:formatCode>
                <c:ptCount val="5"/>
              </c:numCache>
            </c:numRef>
          </c:val>
          <c:extLst>
            <c:ext xmlns:c16="http://schemas.microsoft.com/office/drawing/2014/chart" uri="{C3380CC4-5D6E-409C-BE32-E72D297353CC}">
              <c16:uniqueId val="{00000000-78C4-4E2C-B8FA-AEF10EB9C286}"/>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REMPLIR'!$C$324:$C$328</c:f>
              <c:strCache>
                <c:ptCount val="5"/>
                <c:pt idx="0">
                  <c:v>Administrative</c:v>
                </c:pt>
                <c:pt idx="1">
                  <c:v>Soignante</c:v>
                </c:pt>
                <c:pt idx="2">
                  <c:v>Socio-Educative</c:v>
                </c:pt>
                <c:pt idx="3">
                  <c:v>Médico-Technique</c:v>
                </c:pt>
                <c:pt idx="4">
                  <c:v>Technique-Ouvrière</c:v>
                </c:pt>
              </c:strCache>
            </c:strRef>
          </c:cat>
          <c:val>
            <c:numRef>
              <c:f>'DONNEES GENERIQUES A REMPLIR'!$E$324:$E$328</c:f>
              <c:numCache>
                <c:formatCode>General</c:formatCode>
                <c:ptCount val="5"/>
              </c:numCache>
            </c:numRef>
          </c:val>
          <c:extLst>
            <c:ext xmlns:c16="http://schemas.microsoft.com/office/drawing/2014/chart" uri="{C3380CC4-5D6E-409C-BE32-E72D297353CC}">
              <c16:uniqueId val="{00000001-78C4-4E2C-B8FA-AEF10EB9C286}"/>
            </c:ext>
          </c:extLst>
        </c:ser>
        <c:dLbls>
          <c:dLblPos val="outEnd"/>
          <c:showLegendKey val="0"/>
          <c:showVal val="1"/>
          <c:showCatName val="0"/>
          <c:showSerName val="0"/>
          <c:showPercent val="0"/>
          <c:showBubbleSize val="0"/>
        </c:dLbls>
        <c:gapWidth val="150"/>
        <c:axId val="516401864"/>
        <c:axId val="516402256"/>
      </c:barChart>
      <c:catAx>
        <c:axId val="516401864"/>
        <c:scaling>
          <c:orientation val="minMax"/>
        </c:scaling>
        <c:delete val="0"/>
        <c:axPos val="b"/>
        <c:numFmt formatCode="General" sourceLinked="0"/>
        <c:majorTickMark val="out"/>
        <c:minorTickMark val="none"/>
        <c:tickLblPos val="nextTo"/>
        <c:crossAx val="516402256"/>
        <c:crosses val="autoZero"/>
        <c:auto val="1"/>
        <c:lblAlgn val="ctr"/>
        <c:lblOffset val="100"/>
        <c:noMultiLvlLbl val="0"/>
      </c:catAx>
      <c:valAx>
        <c:axId val="516402256"/>
        <c:scaling>
          <c:orientation val="minMax"/>
        </c:scaling>
        <c:delete val="0"/>
        <c:axPos val="l"/>
        <c:numFmt formatCode="General" sourceLinked="1"/>
        <c:majorTickMark val="out"/>
        <c:minorTickMark val="none"/>
        <c:tickLblPos val="nextTo"/>
        <c:crossAx val="516401864"/>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Agents exerçant en Télétravail, par population et par genre </a:t>
            </a:r>
            <a:r>
              <a:rPr lang="en-US"/>
              <a:t> </a:t>
            </a:r>
            <a:endParaRPr lang="fr-FR"/>
          </a:p>
        </c:rich>
      </c:tx>
      <c:layout>
        <c:manualLayout>
          <c:xMode val="edge"/>
          <c:yMode val="edge"/>
          <c:x val="0.226817426430589"/>
          <c:y val="6.726608951258907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REMPLIR'!$C$331:$C$332</c:f>
              <c:strCache>
                <c:ptCount val="2"/>
                <c:pt idx="0">
                  <c:v>PM </c:v>
                </c:pt>
                <c:pt idx="1">
                  <c:v>PNM </c:v>
                </c:pt>
              </c:strCache>
            </c:strRef>
          </c:cat>
          <c:val>
            <c:numRef>
              <c:f>'DONNEES GENERIQUES A REMPLIR'!$D$331:$D$332</c:f>
              <c:numCache>
                <c:formatCode>General</c:formatCode>
                <c:ptCount val="2"/>
              </c:numCache>
            </c:numRef>
          </c:val>
          <c:extLst>
            <c:ext xmlns:c16="http://schemas.microsoft.com/office/drawing/2014/chart" uri="{C3380CC4-5D6E-409C-BE32-E72D297353CC}">
              <c16:uniqueId val="{00000000-F84F-4AB8-A2DA-10A1D97EAE1C}"/>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REMPLIR'!$C$331:$C$332</c:f>
              <c:strCache>
                <c:ptCount val="2"/>
                <c:pt idx="0">
                  <c:v>PM </c:v>
                </c:pt>
                <c:pt idx="1">
                  <c:v>PNM </c:v>
                </c:pt>
              </c:strCache>
            </c:strRef>
          </c:cat>
          <c:val>
            <c:numRef>
              <c:f>'DONNEES GENERIQUES A REMPLIR'!$E$331:$E$332</c:f>
              <c:numCache>
                <c:formatCode>General</c:formatCode>
                <c:ptCount val="2"/>
              </c:numCache>
            </c:numRef>
          </c:val>
          <c:extLst>
            <c:ext xmlns:c16="http://schemas.microsoft.com/office/drawing/2014/chart" uri="{C3380CC4-5D6E-409C-BE32-E72D297353CC}">
              <c16:uniqueId val="{00000001-F84F-4AB8-A2DA-10A1D97EAE1C}"/>
            </c:ext>
          </c:extLst>
        </c:ser>
        <c:dLbls>
          <c:dLblPos val="outEnd"/>
          <c:showLegendKey val="0"/>
          <c:showVal val="1"/>
          <c:showCatName val="0"/>
          <c:showSerName val="0"/>
          <c:showPercent val="0"/>
          <c:showBubbleSize val="0"/>
        </c:dLbls>
        <c:gapWidth val="150"/>
        <c:axId val="516403040"/>
        <c:axId val="516403432"/>
      </c:barChart>
      <c:catAx>
        <c:axId val="516403040"/>
        <c:scaling>
          <c:orientation val="minMax"/>
        </c:scaling>
        <c:delete val="0"/>
        <c:axPos val="b"/>
        <c:numFmt formatCode="General" sourceLinked="0"/>
        <c:majorTickMark val="out"/>
        <c:minorTickMark val="none"/>
        <c:tickLblPos val="nextTo"/>
        <c:crossAx val="516403432"/>
        <c:crosses val="autoZero"/>
        <c:auto val="1"/>
        <c:lblAlgn val="ctr"/>
        <c:lblOffset val="100"/>
        <c:noMultiLvlLbl val="0"/>
      </c:catAx>
      <c:valAx>
        <c:axId val="516403432"/>
        <c:scaling>
          <c:orientation val="minMax"/>
        </c:scaling>
        <c:delete val="0"/>
        <c:axPos val="l"/>
        <c:numFmt formatCode="General" sourceLinked="1"/>
        <c:majorTickMark val="out"/>
        <c:minorTickMark val="none"/>
        <c:tickLblPos val="nextTo"/>
        <c:crossAx val="516403040"/>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Agents exerçant en Télétravail, par Filière et par genre </a:t>
            </a:r>
            <a:r>
              <a:rPr lang="en-US"/>
              <a:t> </a:t>
            </a:r>
            <a:endParaRPr lang="fr-FR"/>
          </a:p>
        </c:rich>
      </c:tx>
      <c:layout>
        <c:manualLayout>
          <c:xMode val="edge"/>
          <c:yMode val="edge"/>
          <c:x val="0.22708881030498088"/>
          <c:y val="4.7302793682481428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REMPLIR'!$C$334:$C$338</c:f>
              <c:strCache>
                <c:ptCount val="5"/>
                <c:pt idx="0">
                  <c:v>Administrative</c:v>
                </c:pt>
                <c:pt idx="1">
                  <c:v>Soignante</c:v>
                </c:pt>
                <c:pt idx="2">
                  <c:v>Socio-Educative</c:v>
                </c:pt>
                <c:pt idx="3">
                  <c:v>Médico-Technique</c:v>
                </c:pt>
                <c:pt idx="4">
                  <c:v>Technique-Ouvrière</c:v>
                </c:pt>
              </c:strCache>
            </c:strRef>
          </c:cat>
          <c:val>
            <c:numRef>
              <c:f>'DONNEES GENERIQUES A REMPLIR'!$D$334:$D$338</c:f>
              <c:numCache>
                <c:formatCode>General</c:formatCode>
                <c:ptCount val="5"/>
              </c:numCache>
            </c:numRef>
          </c:val>
          <c:extLst>
            <c:ext xmlns:c16="http://schemas.microsoft.com/office/drawing/2014/chart" uri="{C3380CC4-5D6E-409C-BE32-E72D297353CC}">
              <c16:uniqueId val="{00000000-EA6A-4C26-9EFB-247CDD4FA70A}"/>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REMPLIR'!$C$334:$C$338</c:f>
              <c:strCache>
                <c:ptCount val="5"/>
                <c:pt idx="0">
                  <c:v>Administrative</c:v>
                </c:pt>
                <c:pt idx="1">
                  <c:v>Soignante</c:v>
                </c:pt>
                <c:pt idx="2">
                  <c:v>Socio-Educative</c:v>
                </c:pt>
                <c:pt idx="3">
                  <c:v>Médico-Technique</c:v>
                </c:pt>
                <c:pt idx="4">
                  <c:v>Technique-Ouvrière</c:v>
                </c:pt>
              </c:strCache>
            </c:strRef>
          </c:cat>
          <c:val>
            <c:numRef>
              <c:f>'DONNEES GENERIQUES A REMPLIR'!$E$334:$E$338</c:f>
              <c:numCache>
                <c:formatCode>General</c:formatCode>
                <c:ptCount val="5"/>
              </c:numCache>
            </c:numRef>
          </c:val>
          <c:extLst>
            <c:ext xmlns:c16="http://schemas.microsoft.com/office/drawing/2014/chart" uri="{C3380CC4-5D6E-409C-BE32-E72D297353CC}">
              <c16:uniqueId val="{00000001-EA6A-4C26-9EFB-247CDD4FA70A}"/>
            </c:ext>
          </c:extLst>
        </c:ser>
        <c:dLbls>
          <c:dLblPos val="outEnd"/>
          <c:showLegendKey val="0"/>
          <c:showVal val="1"/>
          <c:showCatName val="0"/>
          <c:showSerName val="0"/>
          <c:showPercent val="0"/>
          <c:showBubbleSize val="0"/>
        </c:dLbls>
        <c:gapWidth val="150"/>
        <c:axId val="521071952"/>
        <c:axId val="521072344"/>
      </c:barChart>
      <c:catAx>
        <c:axId val="521071952"/>
        <c:scaling>
          <c:orientation val="minMax"/>
        </c:scaling>
        <c:delete val="0"/>
        <c:axPos val="b"/>
        <c:numFmt formatCode="General" sourceLinked="0"/>
        <c:majorTickMark val="out"/>
        <c:minorTickMark val="none"/>
        <c:tickLblPos val="nextTo"/>
        <c:crossAx val="521072344"/>
        <c:crosses val="autoZero"/>
        <c:auto val="1"/>
        <c:lblAlgn val="ctr"/>
        <c:lblOffset val="100"/>
        <c:noMultiLvlLbl val="0"/>
      </c:catAx>
      <c:valAx>
        <c:axId val="521072344"/>
        <c:scaling>
          <c:orientation val="minMax"/>
        </c:scaling>
        <c:delete val="0"/>
        <c:axPos val="l"/>
        <c:numFmt formatCode="General" sourceLinked="1"/>
        <c:majorTickMark val="out"/>
        <c:minorTickMark val="none"/>
        <c:tickLblPos val="nextTo"/>
        <c:crossAx val="521071952"/>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Nombre de signalements, par population et par genre </a:t>
            </a:r>
            <a:r>
              <a:rPr lang="en-US"/>
              <a:t> </a:t>
            </a:r>
            <a:endParaRPr lang="fr-FR"/>
          </a:p>
        </c:rich>
      </c:tx>
      <c:layout>
        <c:manualLayout>
          <c:xMode val="edge"/>
          <c:yMode val="edge"/>
          <c:x val="0.16810886265383818"/>
          <c:y val="6.2275265555062152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REMPLIR'!$C$353:$C$354</c:f>
              <c:strCache>
                <c:ptCount val="2"/>
                <c:pt idx="0">
                  <c:v>PM </c:v>
                </c:pt>
                <c:pt idx="1">
                  <c:v>PNM </c:v>
                </c:pt>
              </c:strCache>
            </c:strRef>
          </c:cat>
          <c:val>
            <c:numRef>
              <c:f>'DONNEES GENERIQUES A REMPLIR'!$D$353:$D$354</c:f>
              <c:numCache>
                <c:formatCode>General</c:formatCode>
                <c:ptCount val="2"/>
              </c:numCache>
            </c:numRef>
          </c:val>
          <c:extLst>
            <c:ext xmlns:c16="http://schemas.microsoft.com/office/drawing/2014/chart" uri="{C3380CC4-5D6E-409C-BE32-E72D297353CC}">
              <c16:uniqueId val="{00000000-5E09-4371-BF56-40A019ED3BA0}"/>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REMPLIR'!$C$353:$C$354</c:f>
              <c:strCache>
                <c:ptCount val="2"/>
                <c:pt idx="0">
                  <c:v>PM </c:v>
                </c:pt>
                <c:pt idx="1">
                  <c:v>PNM </c:v>
                </c:pt>
              </c:strCache>
            </c:strRef>
          </c:cat>
          <c:val>
            <c:numRef>
              <c:f>'DONNEES GENERIQUES A REMPLIR'!$E$353:$E$354</c:f>
              <c:numCache>
                <c:formatCode>General</c:formatCode>
                <c:ptCount val="2"/>
              </c:numCache>
            </c:numRef>
          </c:val>
          <c:extLst>
            <c:ext xmlns:c16="http://schemas.microsoft.com/office/drawing/2014/chart" uri="{C3380CC4-5D6E-409C-BE32-E72D297353CC}">
              <c16:uniqueId val="{00000001-5E09-4371-BF56-40A019ED3BA0}"/>
            </c:ext>
          </c:extLst>
        </c:ser>
        <c:dLbls>
          <c:dLblPos val="outEnd"/>
          <c:showLegendKey val="0"/>
          <c:showVal val="1"/>
          <c:showCatName val="0"/>
          <c:showSerName val="0"/>
          <c:showPercent val="0"/>
          <c:showBubbleSize val="0"/>
        </c:dLbls>
        <c:gapWidth val="150"/>
        <c:axId val="521073128"/>
        <c:axId val="521073520"/>
      </c:barChart>
      <c:catAx>
        <c:axId val="521073128"/>
        <c:scaling>
          <c:orientation val="minMax"/>
        </c:scaling>
        <c:delete val="0"/>
        <c:axPos val="b"/>
        <c:numFmt formatCode="General" sourceLinked="0"/>
        <c:majorTickMark val="out"/>
        <c:minorTickMark val="none"/>
        <c:tickLblPos val="nextTo"/>
        <c:crossAx val="521073520"/>
        <c:crosses val="autoZero"/>
        <c:auto val="1"/>
        <c:lblAlgn val="ctr"/>
        <c:lblOffset val="100"/>
        <c:noMultiLvlLbl val="0"/>
      </c:catAx>
      <c:valAx>
        <c:axId val="521073520"/>
        <c:scaling>
          <c:orientation val="minMax"/>
        </c:scaling>
        <c:delete val="0"/>
        <c:axPos val="l"/>
        <c:numFmt formatCode="General" sourceLinked="1"/>
        <c:majorTickMark val="out"/>
        <c:minorTickMark val="none"/>
        <c:tickLblPos val="nextTo"/>
        <c:crossAx val="521073128"/>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Nombre de signalements, par Filière et par genre </a:t>
            </a:r>
            <a:r>
              <a:rPr lang="en-US"/>
              <a:t> </a:t>
            </a:r>
            <a:endParaRPr lang="fr-FR"/>
          </a:p>
        </c:rich>
      </c:tx>
      <c:layout>
        <c:manualLayout>
          <c:xMode val="edge"/>
          <c:yMode val="edge"/>
          <c:x val="0.1885170126722702"/>
          <c:y val="4.7302804254731316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REMPLIR'!$C$356:$C$360</c:f>
              <c:strCache>
                <c:ptCount val="5"/>
                <c:pt idx="0">
                  <c:v>Administrative</c:v>
                </c:pt>
                <c:pt idx="1">
                  <c:v>Soignante</c:v>
                </c:pt>
                <c:pt idx="2">
                  <c:v>Socio-Educative</c:v>
                </c:pt>
                <c:pt idx="3">
                  <c:v>Médico-Technique</c:v>
                </c:pt>
                <c:pt idx="4">
                  <c:v>Technique-Ouvrière</c:v>
                </c:pt>
              </c:strCache>
            </c:strRef>
          </c:cat>
          <c:val>
            <c:numRef>
              <c:f>'DONNEES GENERIQUES A REMPLIR'!$D$356:$D$360</c:f>
              <c:numCache>
                <c:formatCode>General</c:formatCode>
                <c:ptCount val="5"/>
              </c:numCache>
            </c:numRef>
          </c:val>
          <c:extLst>
            <c:ext xmlns:c16="http://schemas.microsoft.com/office/drawing/2014/chart" uri="{C3380CC4-5D6E-409C-BE32-E72D297353CC}">
              <c16:uniqueId val="{00000000-3BF2-4AE8-BFE8-E9D4689318AD}"/>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REMPLIR'!$C$356:$C$360</c:f>
              <c:strCache>
                <c:ptCount val="5"/>
                <c:pt idx="0">
                  <c:v>Administrative</c:v>
                </c:pt>
                <c:pt idx="1">
                  <c:v>Soignante</c:v>
                </c:pt>
                <c:pt idx="2">
                  <c:v>Socio-Educative</c:v>
                </c:pt>
                <c:pt idx="3">
                  <c:v>Médico-Technique</c:v>
                </c:pt>
                <c:pt idx="4">
                  <c:v>Technique-Ouvrière</c:v>
                </c:pt>
              </c:strCache>
            </c:strRef>
          </c:cat>
          <c:val>
            <c:numRef>
              <c:f>'DONNEES GENERIQUES A REMPLIR'!$E$356:$E$360</c:f>
              <c:numCache>
                <c:formatCode>General</c:formatCode>
                <c:ptCount val="5"/>
              </c:numCache>
            </c:numRef>
          </c:val>
          <c:extLst>
            <c:ext xmlns:c16="http://schemas.microsoft.com/office/drawing/2014/chart" uri="{C3380CC4-5D6E-409C-BE32-E72D297353CC}">
              <c16:uniqueId val="{00000001-3BF2-4AE8-BFE8-E9D4689318AD}"/>
            </c:ext>
          </c:extLst>
        </c:ser>
        <c:dLbls>
          <c:dLblPos val="outEnd"/>
          <c:showLegendKey val="0"/>
          <c:showVal val="1"/>
          <c:showCatName val="0"/>
          <c:showSerName val="0"/>
          <c:showPercent val="0"/>
          <c:showBubbleSize val="0"/>
        </c:dLbls>
        <c:gapWidth val="150"/>
        <c:axId val="521074304"/>
        <c:axId val="521074696"/>
      </c:barChart>
      <c:catAx>
        <c:axId val="521074304"/>
        <c:scaling>
          <c:orientation val="minMax"/>
        </c:scaling>
        <c:delete val="0"/>
        <c:axPos val="b"/>
        <c:numFmt formatCode="General" sourceLinked="0"/>
        <c:majorTickMark val="out"/>
        <c:minorTickMark val="none"/>
        <c:tickLblPos val="nextTo"/>
        <c:crossAx val="521074696"/>
        <c:crosses val="autoZero"/>
        <c:auto val="1"/>
        <c:lblAlgn val="ctr"/>
        <c:lblOffset val="100"/>
        <c:noMultiLvlLbl val="0"/>
      </c:catAx>
      <c:valAx>
        <c:axId val="521074696"/>
        <c:scaling>
          <c:orientation val="minMax"/>
        </c:scaling>
        <c:delete val="0"/>
        <c:axPos val="l"/>
        <c:numFmt formatCode="General" sourceLinked="1"/>
        <c:majorTickMark val="out"/>
        <c:minorTickMark val="none"/>
        <c:tickLblPos val="nextTo"/>
        <c:crossAx val="521074304"/>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Nombre de signalements, par Catégorie et par genre </a:t>
            </a:r>
            <a:r>
              <a:rPr lang="en-US"/>
              <a:t> </a:t>
            </a:r>
            <a:endParaRPr lang="fr-FR"/>
          </a:p>
        </c:rich>
      </c:tx>
      <c:layout>
        <c:manualLayout>
          <c:xMode val="edge"/>
          <c:yMode val="edge"/>
          <c:x val="0.19358910437719609"/>
          <c:y val="4.7302804254731316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6.2042252387163203E-2"/>
          <c:y val="0.32239190150392799"/>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87E05"/>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REMPLIR'!$C$362:$C$364</c:f>
              <c:strCache>
                <c:ptCount val="3"/>
                <c:pt idx="0">
                  <c:v>Cat A</c:v>
                </c:pt>
                <c:pt idx="1">
                  <c:v>Cat B</c:v>
                </c:pt>
                <c:pt idx="2">
                  <c:v>Cat C</c:v>
                </c:pt>
              </c:strCache>
            </c:strRef>
          </c:cat>
          <c:val>
            <c:numRef>
              <c:f>'DONNEES GENERIQUES A REMPLIR'!$D$362:$D$364</c:f>
              <c:numCache>
                <c:formatCode>General</c:formatCode>
                <c:ptCount val="3"/>
              </c:numCache>
            </c:numRef>
          </c:val>
          <c:extLst>
            <c:ext xmlns:c16="http://schemas.microsoft.com/office/drawing/2014/chart" uri="{C3380CC4-5D6E-409C-BE32-E72D297353CC}">
              <c16:uniqueId val="{00000000-401D-4BD0-A135-221828291376}"/>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REMPLIR'!$C$362:$C$364</c:f>
              <c:strCache>
                <c:ptCount val="3"/>
                <c:pt idx="0">
                  <c:v>Cat A</c:v>
                </c:pt>
                <c:pt idx="1">
                  <c:v>Cat B</c:v>
                </c:pt>
                <c:pt idx="2">
                  <c:v>Cat C</c:v>
                </c:pt>
              </c:strCache>
            </c:strRef>
          </c:cat>
          <c:val>
            <c:numRef>
              <c:f>'DONNEES GENERIQUES A REMPLIR'!$E$362:$E$364</c:f>
              <c:numCache>
                <c:formatCode>General</c:formatCode>
                <c:ptCount val="3"/>
              </c:numCache>
            </c:numRef>
          </c:val>
          <c:extLst>
            <c:ext xmlns:c16="http://schemas.microsoft.com/office/drawing/2014/chart" uri="{C3380CC4-5D6E-409C-BE32-E72D297353CC}">
              <c16:uniqueId val="{00000001-401D-4BD0-A135-221828291376}"/>
            </c:ext>
          </c:extLst>
        </c:ser>
        <c:dLbls>
          <c:dLblPos val="outEnd"/>
          <c:showLegendKey val="0"/>
          <c:showVal val="1"/>
          <c:showCatName val="0"/>
          <c:showSerName val="0"/>
          <c:showPercent val="0"/>
          <c:showBubbleSize val="0"/>
        </c:dLbls>
        <c:gapWidth val="150"/>
        <c:axId val="521075480"/>
        <c:axId val="521075872"/>
      </c:barChart>
      <c:catAx>
        <c:axId val="521075480"/>
        <c:scaling>
          <c:orientation val="minMax"/>
        </c:scaling>
        <c:delete val="0"/>
        <c:axPos val="b"/>
        <c:numFmt formatCode="General" sourceLinked="0"/>
        <c:majorTickMark val="out"/>
        <c:minorTickMark val="none"/>
        <c:tickLblPos val="nextTo"/>
        <c:crossAx val="521075872"/>
        <c:crosses val="autoZero"/>
        <c:auto val="1"/>
        <c:lblAlgn val="ctr"/>
        <c:lblOffset val="100"/>
        <c:noMultiLvlLbl val="0"/>
      </c:catAx>
      <c:valAx>
        <c:axId val="521075872"/>
        <c:scaling>
          <c:orientation val="minMax"/>
        </c:scaling>
        <c:delete val="0"/>
        <c:axPos val="l"/>
        <c:numFmt formatCode="General" sourceLinked="1"/>
        <c:majorTickMark val="out"/>
        <c:minorTickMark val="none"/>
        <c:tickLblPos val="nextTo"/>
        <c:crossAx val="521075480"/>
        <c:crosses val="autoZero"/>
        <c:crossBetween val="between"/>
        <c:majorUnit val="1"/>
        <c:minorUnit val="1"/>
      </c:valAx>
    </c:plotArea>
    <c:legend>
      <c:legendPos val="r"/>
      <c:layout>
        <c:manualLayout>
          <c:xMode val="edge"/>
          <c:yMode val="edge"/>
          <c:x val="0.89207075342576003"/>
          <c:y val="0.182856716195027"/>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fr-FR"/>
              <a:t>Rémunération moyenne brute primes et indemnités comprises du PNM,  </a:t>
            </a:r>
            <a:br>
              <a:rPr lang="fr-FR"/>
            </a:br>
            <a:r>
              <a:rPr lang="fr-FR"/>
              <a:t>par catégorie</a:t>
            </a:r>
          </a:p>
        </c:rich>
      </c:tx>
      <c:overlay val="0"/>
    </c:title>
    <c:autoTitleDeleted val="0"/>
    <c:pivotFmts>
      <c:pivotFmt>
        <c:idx val="0"/>
        <c:spPr>
          <a:solidFill>
            <a:srgbClr val="9BBB59"/>
          </a:solidFill>
        </c:spPr>
        <c:marker>
          <c:symbol val="none"/>
        </c:marker>
      </c:pivotFmt>
      <c:pivotFmt>
        <c:idx val="1"/>
        <c:spPr>
          <a:solidFill>
            <a:srgbClr val="0070C0"/>
          </a:solidFill>
        </c:spPr>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pivotFmt>
      <c:pivotFmt>
        <c:idx val="5"/>
        <c:spPr>
          <a:solidFill>
            <a:srgbClr val="0070C0"/>
          </a:solidFill>
        </c:spPr>
        <c:marker>
          <c:symbol val="none"/>
        </c:marker>
      </c:pivotFmt>
      <c:pivotFmt>
        <c:idx val="6"/>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marker>
          <c:symbol val="none"/>
        </c:marker>
        <c:dLbl>
          <c:idx val="0"/>
          <c:numFmt formatCode="#,##0" sourceLinked="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4">
              <a:lumMod val="75000"/>
            </a:schemeClr>
          </a:solidFill>
        </c:spPr>
        <c:marker>
          <c:symbol val="none"/>
        </c:marker>
      </c:pivotFmt>
    </c:pivotFmts>
    <c:plotArea>
      <c:layout/>
      <c:barChart>
        <c:barDir val="bar"/>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REMPLIR'!$B$286:$C$289</c:f>
              <c:multiLvlStrCache>
                <c:ptCount val="4"/>
                <c:lvl>
                  <c:pt idx="0">
                    <c:v>Cat A+</c:v>
                  </c:pt>
                  <c:pt idx="1">
                    <c:v>Cat A</c:v>
                  </c:pt>
                  <c:pt idx="2">
                    <c:v>Cat B</c:v>
                  </c:pt>
                  <c:pt idx="3">
                    <c:v>Cat C</c:v>
                  </c:pt>
                </c:lvl>
                <c:lvl>
                  <c:pt idx="0">
                    <c:v>En ETPR</c:v>
                  </c:pt>
                </c:lvl>
              </c:multiLvlStrCache>
            </c:multiLvlStrRef>
          </c:cat>
          <c:val>
            <c:numRef>
              <c:f>'DONNEES GENERIQUES A REMPLIR'!$D$286:$D$289</c:f>
              <c:numCache>
                <c:formatCode>_-* #\ ##0\ [$€-40C]_-;\-* #\ ##0\ [$€-40C]_-;_-* "-"\ [$€-40C]_-;_-@_-</c:formatCode>
                <c:ptCount val="4"/>
              </c:numCache>
            </c:numRef>
          </c:val>
          <c:extLst>
            <c:ext xmlns:c16="http://schemas.microsoft.com/office/drawing/2014/chart" uri="{C3380CC4-5D6E-409C-BE32-E72D297353CC}">
              <c16:uniqueId val="{00000000-AF96-48C8-AFC8-A8D1D988BAEB}"/>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'DONNEES GENERIQUES A REMPLIR'!$B$286:$C$289</c:f>
              <c:multiLvlStrCache>
                <c:ptCount val="4"/>
                <c:lvl>
                  <c:pt idx="0">
                    <c:v>Cat A+</c:v>
                  </c:pt>
                  <c:pt idx="1">
                    <c:v>Cat A</c:v>
                  </c:pt>
                  <c:pt idx="2">
                    <c:v>Cat B</c:v>
                  </c:pt>
                  <c:pt idx="3">
                    <c:v>Cat C</c:v>
                  </c:pt>
                </c:lvl>
                <c:lvl>
                  <c:pt idx="0">
                    <c:v>En ETPR</c:v>
                  </c:pt>
                </c:lvl>
              </c:multiLvlStrCache>
            </c:multiLvlStrRef>
          </c:cat>
          <c:val>
            <c:numRef>
              <c:f>'DONNEES GENERIQUES A REMPLIR'!$E$286:$E$289</c:f>
              <c:numCache>
                <c:formatCode>_-* #\ ##0\ [$€-40C]_-;\-* #\ ##0\ [$€-40C]_-;_-* "-"\ [$€-40C]_-;_-@_-</c:formatCode>
                <c:ptCount val="4"/>
              </c:numCache>
            </c:numRef>
          </c:val>
          <c:extLst>
            <c:ext xmlns:c16="http://schemas.microsoft.com/office/drawing/2014/chart" uri="{C3380CC4-5D6E-409C-BE32-E72D297353CC}">
              <c16:uniqueId val="{00000001-AF96-48C8-AFC8-A8D1D988BAEB}"/>
            </c:ext>
          </c:extLst>
        </c:ser>
        <c:dLbls>
          <c:dLblPos val="outEnd"/>
          <c:showLegendKey val="0"/>
          <c:showVal val="1"/>
          <c:showCatName val="0"/>
          <c:showSerName val="0"/>
          <c:showPercent val="0"/>
          <c:showBubbleSize val="0"/>
        </c:dLbls>
        <c:gapWidth val="150"/>
        <c:axId val="600563368"/>
        <c:axId val="515149168"/>
      </c:barChart>
      <c:catAx>
        <c:axId val="600563368"/>
        <c:scaling>
          <c:orientation val="minMax"/>
        </c:scaling>
        <c:delete val="0"/>
        <c:axPos val="l"/>
        <c:numFmt formatCode="General" sourceLinked="0"/>
        <c:majorTickMark val="out"/>
        <c:minorTickMark val="none"/>
        <c:tickLblPos val="nextTo"/>
        <c:crossAx val="515149168"/>
        <c:crosses val="autoZero"/>
        <c:auto val="1"/>
        <c:lblAlgn val="ctr"/>
        <c:lblOffset val="100"/>
        <c:noMultiLvlLbl val="0"/>
      </c:catAx>
      <c:valAx>
        <c:axId val="515149168"/>
        <c:scaling>
          <c:orientation val="minMax"/>
        </c:scaling>
        <c:delete val="0"/>
        <c:axPos val="b"/>
        <c:numFmt formatCode="_-* #\ ##0\ [$€-40C]_-;\-* #\ ##0\ [$€-40C]_-;_-* &quot;-&quot;\ [$€-40C]_-;_-@_-" sourceLinked="1"/>
        <c:majorTickMark val="out"/>
        <c:minorTickMark val="none"/>
        <c:tickLblPos val="nextTo"/>
        <c:crossAx val="600563368"/>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en-US"/>
              <a:t>Nombre de Maladies Professionnelles </a:t>
            </a:r>
            <a:r>
              <a:rPr lang="fr-FR"/>
              <a:t>par population et par genre </a:t>
            </a:r>
            <a:r>
              <a:rPr lang="en-US"/>
              <a:t> </a:t>
            </a:r>
            <a:endParaRPr lang="fr-FR"/>
          </a:p>
        </c:rich>
      </c:tx>
      <c:layout>
        <c:manualLayout>
          <c:xMode val="edge"/>
          <c:yMode val="edge"/>
          <c:x val="0.16098682035368667"/>
          <c:y val="3.2330321809900697E-2"/>
        </c:manualLayout>
      </c:layout>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s>
    <c:plotArea>
      <c:layout>
        <c:manualLayout>
          <c:layoutTarget val="inner"/>
          <c:xMode val="edge"/>
          <c:yMode val="edge"/>
          <c:x val="8.0447186544611596E-2"/>
          <c:y val="0.28246533405366497"/>
          <c:w val="0.89715780046674998"/>
          <c:h val="0.49438726814334599"/>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REMPLIR'!$C$311:$C$313</c:f>
              <c:strCache>
                <c:ptCount val="3"/>
                <c:pt idx="0">
                  <c:v>Filière Soignante</c:v>
                </c:pt>
                <c:pt idx="1">
                  <c:v>PNM </c:v>
                </c:pt>
                <c:pt idx="2">
                  <c:v>PM</c:v>
                </c:pt>
              </c:strCache>
            </c:strRef>
          </c:cat>
          <c:val>
            <c:numRef>
              <c:f>'DONNEES GENERIQUES A REMPLIR'!$D$311:$D$313</c:f>
              <c:numCache>
                <c:formatCode>General</c:formatCode>
                <c:ptCount val="3"/>
              </c:numCache>
            </c:numRef>
          </c:val>
          <c:extLst>
            <c:ext xmlns:c16="http://schemas.microsoft.com/office/drawing/2014/chart" uri="{C3380CC4-5D6E-409C-BE32-E72D297353CC}">
              <c16:uniqueId val="{00000000-836D-4A29-AE68-C180DB4ECC32}"/>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REMPLIR'!$C$311:$C$313</c:f>
              <c:strCache>
                <c:ptCount val="3"/>
                <c:pt idx="0">
                  <c:v>Filière Soignante</c:v>
                </c:pt>
                <c:pt idx="1">
                  <c:v>PNM </c:v>
                </c:pt>
                <c:pt idx="2">
                  <c:v>PM</c:v>
                </c:pt>
              </c:strCache>
            </c:strRef>
          </c:cat>
          <c:val>
            <c:numRef>
              <c:f>'DONNEES GENERIQUES A REMPLIR'!$E$311:$E$313</c:f>
              <c:numCache>
                <c:formatCode>General</c:formatCode>
                <c:ptCount val="3"/>
              </c:numCache>
            </c:numRef>
          </c:val>
          <c:extLst>
            <c:ext xmlns:c16="http://schemas.microsoft.com/office/drawing/2014/chart" uri="{C3380CC4-5D6E-409C-BE32-E72D297353CC}">
              <c16:uniqueId val="{00000001-836D-4A29-AE68-C180DB4ECC32}"/>
            </c:ext>
          </c:extLst>
        </c:ser>
        <c:dLbls>
          <c:dLblPos val="outEnd"/>
          <c:showLegendKey val="0"/>
          <c:showVal val="1"/>
          <c:showCatName val="0"/>
          <c:showSerName val="0"/>
          <c:showPercent val="0"/>
          <c:showBubbleSize val="0"/>
        </c:dLbls>
        <c:gapWidth val="150"/>
        <c:axId val="515151128"/>
        <c:axId val="515146424"/>
      </c:barChart>
      <c:catAx>
        <c:axId val="515151128"/>
        <c:scaling>
          <c:orientation val="minMax"/>
        </c:scaling>
        <c:delete val="0"/>
        <c:axPos val="b"/>
        <c:numFmt formatCode="General" sourceLinked="0"/>
        <c:majorTickMark val="out"/>
        <c:minorTickMark val="none"/>
        <c:tickLblPos val="nextTo"/>
        <c:crossAx val="515146424"/>
        <c:crosses val="autoZero"/>
        <c:auto val="1"/>
        <c:lblAlgn val="ctr"/>
        <c:lblOffset val="100"/>
        <c:noMultiLvlLbl val="0"/>
      </c:catAx>
      <c:valAx>
        <c:axId val="515146424"/>
        <c:scaling>
          <c:orientation val="minMax"/>
        </c:scaling>
        <c:delete val="0"/>
        <c:axPos val="l"/>
        <c:numFmt formatCode="General" sourceLinked="1"/>
        <c:majorTickMark val="out"/>
        <c:minorTickMark val="none"/>
        <c:tickLblPos val="nextTo"/>
        <c:crossAx val="515151128"/>
        <c:crosses val="autoZero"/>
        <c:crossBetween val="between"/>
        <c:majorUnit val="1"/>
        <c:minorUnit val="1"/>
      </c:valAx>
    </c:plotArea>
    <c:legend>
      <c:legendPos val="r"/>
      <c:layout>
        <c:manualLayout>
          <c:xMode val="edge"/>
          <c:yMode val="edge"/>
          <c:x val="0.89616073313576605"/>
          <c:y val="5.80860782698739E-2"/>
          <c:w val="6.9556518918281296E-2"/>
          <c:h val="0.198584890364673"/>
        </c:manualLayout>
      </c:layout>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a:pPr>
            <a:r>
              <a:rPr lang="en-US" sz="1200"/>
              <a:t>Taux d'absentéisme par population et par genre</a:t>
            </a:r>
            <a:endParaRPr lang="fr-FR" sz="1200"/>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pivotFmt>
      <c:pivotFmt>
        <c:idx val="5"/>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c:spPr>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2D050"/>
          </a:solidFill>
        </c:spPr>
        <c:marker>
          <c:symbol val="none"/>
        </c:marker>
      </c:pivotFmt>
      <c:pivotFmt>
        <c:idx val="8"/>
        <c:marker>
          <c:symbol val="none"/>
        </c:marker>
        <c:dLbl>
          <c:idx val="0"/>
          <c:spPr/>
          <c:txPr>
            <a:bodyPr/>
            <a:lstStyle/>
            <a:p>
              <a:pPr>
                <a:defRPr/>
              </a:pPr>
              <a:endParaRPr lang="fr-FR"/>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s>
    <c:plotArea>
      <c:layout>
        <c:manualLayout>
          <c:layoutTarget val="inner"/>
          <c:xMode val="edge"/>
          <c:yMode val="edge"/>
          <c:x val="6.4632176980425005E-2"/>
          <c:y val="0.213853772735458"/>
          <c:w val="0.92831465304483296"/>
          <c:h val="0.66102557176301102"/>
        </c:manualLayout>
      </c:layout>
      <c:barChart>
        <c:barDir val="col"/>
        <c:grouping val="clustered"/>
        <c:varyColors val="0"/>
        <c:ser>
          <c:idx val="0"/>
          <c:order val="0"/>
          <c:tx>
            <c:strRef>
              <c:f>'DONNEES GENERIQUES A REMPLIR'!$G$7</c:f>
              <c:strCache>
                <c:ptCount val="1"/>
                <c:pt idx="0">
                  <c:v>F</c:v>
                </c:pt>
              </c:strCache>
            </c:strRef>
          </c:tx>
          <c:spPr>
            <a:solidFill>
              <a:srgbClr val="E67648"/>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REMPLIR'!$C$331:$C$332</c:f>
              <c:strCache>
                <c:ptCount val="2"/>
                <c:pt idx="0">
                  <c:v>PM </c:v>
                </c:pt>
                <c:pt idx="1">
                  <c:v>PNM </c:v>
                </c:pt>
              </c:strCache>
            </c:strRef>
          </c:cat>
          <c:val>
            <c:numRef>
              <c:f>'DONNEES GENERIQUES A REMPLIR'!$G$331:$G$332</c:f>
              <c:numCache>
                <c:formatCode>0%</c:formatCode>
                <c:ptCount val="2"/>
                <c:pt idx="0">
                  <c:v>0</c:v>
                </c:pt>
                <c:pt idx="1">
                  <c:v>0</c:v>
                </c:pt>
              </c:numCache>
            </c:numRef>
          </c:val>
          <c:extLst>
            <c:ext xmlns:c16="http://schemas.microsoft.com/office/drawing/2014/chart" uri="{C3380CC4-5D6E-409C-BE32-E72D297353CC}">
              <c16:uniqueId val="{00000000-CA4F-44AC-BB34-0D10B023D531}"/>
            </c:ext>
          </c:extLst>
        </c:ser>
        <c:ser>
          <c:idx val="1"/>
          <c:order val="1"/>
          <c:tx>
            <c:strRef>
              <c:f>'DONNEES GENERIQUES A REMPLIR'!$H$7</c:f>
              <c:strCache>
                <c:ptCount val="1"/>
                <c:pt idx="0">
                  <c:v>H</c:v>
                </c:pt>
              </c:strCache>
            </c:strRef>
          </c:tx>
          <c:spPr>
            <a:solidFill>
              <a:srgbClr val="12609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REMPLIR'!$C$331:$C$332</c:f>
              <c:strCache>
                <c:ptCount val="2"/>
                <c:pt idx="0">
                  <c:v>PM </c:v>
                </c:pt>
                <c:pt idx="1">
                  <c:v>PNM </c:v>
                </c:pt>
              </c:strCache>
            </c:strRef>
          </c:cat>
          <c:val>
            <c:numRef>
              <c:f>'DONNEES GENERIQUES A REMPLIR'!$H$331:$H$332</c:f>
              <c:numCache>
                <c:formatCode>0%</c:formatCode>
                <c:ptCount val="2"/>
                <c:pt idx="0">
                  <c:v>0</c:v>
                </c:pt>
                <c:pt idx="1">
                  <c:v>0</c:v>
                </c:pt>
              </c:numCache>
            </c:numRef>
          </c:val>
          <c:extLst>
            <c:ext xmlns:c16="http://schemas.microsoft.com/office/drawing/2014/chart" uri="{C3380CC4-5D6E-409C-BE32-E72D297353CC}">
              <c16:uniqueId val="{00000001-CA4F-44AC-BB34-0D10B023D531}"/>
            </c:ext>
          </c:extLst>
        </c:ser>
        <c:dLbls>
          <c:showLegendKey val="0"/>
          <c:showVal val="1"/>
          <c:showCatName val="0"/>
          <c:showSerName val="0"/>
          <c:showPercent val="0"/>
          <c:showBubbleSize val="0"/>
        </c:dLbls>
        <c:gapWidth val="150"/>
        <c:axId val="515147992"/>
        <c:axId val="515148776"/>
      </c:barChart>
      <c:catAx>
        <c:axId val="515147992"/>
        <c:scaling>
          <c:orientation val="minMax"/>
        </c:scaling>
        <c:delete val="0"/>
        <c:axPos val="b"/>
        <c:numFmt formatCode="General" sourceLinked="0"/>
        <c:majorTickMark val="out"/>
        <c:minorTickMark val="none"/>
        <c:tickLblPos val="nextTo"/>
        <c:crossAx val="515148776"/>
        <c:crosses val="autoZero"/>
        <c:auto val="1"/>
        <c:lblAlgn val="ctr"/>
        <c:lblOffset val="100"/>
        <c:noMultiLvlLbl val="0"/>
      </c:catAx>
      <c:valAx>
        <c:axId val="515148776"/>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crossAx val="515147992"/>
        <c:crosses val="autoZero"/>
        <c:crossBetween val="between"/>
      </c:valAx>
    </c:plotArea>
    <c:legend>
      <c:legendPos val="r"/>
      <c:layout>
        <c:manualLayout>
          <c:xMode val="edge"/>
          <c:yMode val="edge"/>
          <c:x val="0.86786272713508605"/>
          <c:y val="5.2971366828741496E-3"/>
          <c:w val="6.1842435578745303E-2"/>
          <c:h val="0.22886819034287201"/>
        </c:manualLayout>
      </c:layout>
      <c:overlay val="0"/>
    </c:legend>
    <c:plotVisOnly val="1"/>
    <c:dispBlanksAs val="gap"/>
    <c:showDLblsOverMax val="0"/>
  </c:chart>
  <c:txPr>
    <a:bodyPr/>
    <a:lstStyle/>
    <a:p>
      <a:pPr>
        <a:defRPr sz="7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Nombre d'AT par population et par genre </a:t>
            </a:r>
          </a:p>
        </c:rich>
      </c:tx>
      <c:overlay val="0"/>
    </c:title>
    <c:autoTitleDeleted val="0"/>
    <c:pivotFmts>
      <c:pivotFmt>
        <c:idx val="0"/>
        <c:marker>
          <c:symbol val="none"/>
        </c:marker>
      </c:pivotFmt>
      <c:pivotFmt>
        <c:idx val="1"/>
        <c:marker>
          <c:symbol val="none"/>
        </c:marker>
      </c:pivotFmt>
      <c:pivotFmt>
        <c:idx val="2"/>
        <c:spPr>
          <a:solidFill>
            <a:srgbClr val="9BBB59"/>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c:spPr>
        <c:marker>
          <c:symbol val="none"/>
        </c:marker>
        <c:dLbl>
          <c:idx val="0"/>
          <c:spPr/>
          <c:txPr>
            <a:bodyPr/>
            <a:lstStyle/>
            <a:p>
              <a:pPr>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elete val="1"/>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dLbl>
          <c:idx val="0"/>
          <c:delete val="1"/>
          <c:extLst>
            <c:ext xmlns:c15="http://schemas.microsoft.com/office/drawing/2012/chart" uri="{CE6537A1-D6FC-4f65-9D91-7224C49458BB}"/>
          </c:extLst>
        </c:dLbl>
      </c:pivotFmt>
      <c:pivotFmt>
        <c:idx val="7"/>
        <c:dLbl>
          <c:idx val="0"/>
          <c:delete val="1"/>
          <c:extLst>
            <c:ext xmlns:c15="http://schemas.microsoft.com/office/drawing/2012/chart" uri="{CE6537A1-D6FC-4f65-9D91-7224C49458BB}"/>
          </c:extLst>
        </c:dLbl>
      </c:pivotFmt>
    </c:pivotFmts>
    <c:plotArea>
      <c:layout>
        <c:manualLayout>
          <c:layoutTarget val="inner"/>
          <c:xMode val="edge"/>
          <c:yMode val="edge"/>
          <c:x val="7.6668076996478193E-2"/>
          <c:y val="0.16935616002545101"/>
          <c:w val="0.89679803005595304"/>
          <c:h val="0.65497932076672205"/>
        </c:manualLayout>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84AD-4A0A-A3DF-47587EFE3F3C}"/>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REMPLIR'!$C$316:$C$318</c:f>
              <c:strCache>
                <c:ptCount val="3"/>
                <c:pt idx="0">
                  <c:v>Filière Soignante</c:v>
                </c:pt>
                <c:pt idx="1">
                  <c:v>PNM </c:v>
                </c:pt>
                <c:pt idx="2">
                  <c:v>PM</c:v>
                </c:pt>
              </c:strCache>
            </c:strRef>
          </c:cat>
          <c:val>
            <c:numRef>
              <c:f>'DONNEES GENERIQUES A REMPLIR'!$D$316:$D$318</c:f>
              <c:numCache>
                <c:formatCode>General</c:formatCode>
                <c:ptCount val="3"/>
              </c:numCache>
            </c:numRef>
          </c:val>
          <c:extLst>
            <c:ext xmlns:c16="http://schemas.microsoft.com/office/drawing/2014/chart" uri="{C3380CC4-5D6E-409C-BE32-E72D297353CC}">
              <c16:uniqueId val="{00000001-84AD-4A0A-A3DF-47587EFE3F3C}"/>
            </c:ext>
          </c:extLst>
        </c:ser>
        <c:ser>
          <c:idx val="1"/>
          <c:order val="1"/>
          <c:tx>
            <c:strRef>
              <c:f>'DONNEES GENERIQUES A REMPLIR'!$E$7</c:f>
              <c:strCache>
                <c:ptCount val="1"/>
                <c:pt idx="0">
                  <c:v>H</c:v>
                </c:pt>
              </c:strCache>
            </c:strRef>
          </c:tx>
          <c:spPr>
            <a:solidFill>
              <a:srgbClr val="12609E"/>
            </a:solidFill>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84AD-4A0A-A3DF-47587EFE3F3C}"/>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REMPLIR'!$C$316:$C$318</c:f>
              <c:strCache>
                <c:ptCount val="3"/>
                <c:pt idx="0">
                  <c:v>Filière Soignante</c:v>
                </c:pt>
                <c:pt idx="1">
                  <c:v>PNM </c:v>
                </c:pt>
                <c:pt idx="2">
                  <c:v>PM</c:v>
                </c:pt>
              </c:strCache>
            </c:strRef>
          </c:cat>
          <c:val>
            <c:numRef>
              <c:f>'DONNEES GENERIQUES A REMPLIR'!$E$316:$E$318</c:f>
              <c:numCache>
                <c:formatCode>General</c:formatCode>
                <c:ptCount val="3"/>
              </c:numCache>
            </c:numRef>
          </c:val>
          <c:extLst>
            <c:ext xmlns:c16="http://schemas.microsoft.com/office/drawing/2014/chart" uri="{C3380CC4-5D6E-409C-BE32-E72D297353CC}">
              <c16:uniqueId val="{00000003-84AD-4A0A-A3DF-47587EFE3F3C}"/>
            </c:ext>
          </c:extLst>
        </c:ser>
        <c:dLbls>
          <c:dLblPos val="outEnd"/>
          <c:showLegendKey val="0"/>
          <c:showVal val="1"/>
          <c:showCatName val="0"/>
          <c:showSerName val="0"/>
          <c:showPercent val="0"/>
          <c:showBubbleSize val="0"/>
        </c:dLbls>
        <c:gapWidth val="150"/>
        <c:axId val="515146816"/>
        <c:axId val="515150736"/>
      </c:barChart>
      <c:catAx>
        <c:axId val="515146816"/>
        <c:scaling>
          <c:orientation val="minMax"/>
        </c:scaling>
        <c:delete val="0"/>
        <c:axPos val="b"/>
        <c:numFmt formatCode="General" sourceLinked="0"/>
        <c:majorTickMark val="out"/>
        <c:minorTickMark val="none"/>
        <c:tickLblPos val="nextTo"/>
        <c:crossAx val="515150736"/>
        <c:crosses val="autoZero"/>
        <c:auto val="1"/>
        <c:lblAlgn val="ctr"/>
        <c:lblOffset val="100"/>
        <c:noMultiLvlLbl val="0"/>
      </c:catAx>
      <c:valAx>
        <c:axId val="515150736"/>
        <c:scaling>
          <c:orientation val="minMax"/>
        </c:scaling>
        <c:delete val="0"/>
        <c:axPos val="l"/>
        <c:numFmt formatCode="General" sourceLinked="1"/>
        <c:majorTickMark val="out"/>
        <c:minorTickMark val="none"/>
        <c:tickLblPos val="nextTo"/>
        <c:crossAx val="515146816"/>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Répartition des Formations Egalité Pro par filière</a:t>
            </a:r>
          </a:p>
        </c:rich>
      </c:tx>
      <c:overlay val="0"/>
    </c:title>
    <c:autoTitleDeleted val="0"/>
    <c:plotArea>
      <c:layout/>
      <c:barChart>
        <c:barDir val="col"/>
        <c:grouping val="clustered"/>
        <c:varyColors val="0"/>
        <c:ser>
          <c:idx val="0"/>
          <c:order val="0"/>
          <c:tx>
            <c:strRef>
              <c:f>'DONNEES GENERIQUES A REMPLIR'!$D$7</c:f>
              <c:strCache>
                <c:ptCount val="1"/>
                <c:pt idx="0">
                  <c:v>F</c:v>
                </c:pt>
              </c:strCache>
            </c:strRef>
          </c:tx>
          <c:spPr>
            <a:solidFill>
              <a:srgbClr val="E676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REMPLIR'!$C$195:$C$199</c:f>
              <c:strCache>
                <c:ptCount val="5"/>
                <c:pt idx="0">
                  <c:v>Administrative (Nb de stagiaires appartenant à cette filière)</c:v>
                </c:pt>
                <c:pt idx="1">
                  <c:v>Soignante (Nb de stagiaires appartenant à cette filière)</c:v>
                </c:pt>
                <c:pt idx="2">
                  <c:v>Socio-Educative (Nb de stagiaires appartenant à cette filière)</c:v>
                </c:pt>
                <c:pt idx="3">
                  <c:v>Médico-Technique (Nb de stagiaires appartenant à cette filière)</c:v>
                </c:pt>
                <c:pt idx="4">
                  <c:v>Technique-Ouvrière (Nb de stagiaires appartenant à cette filière)</c:v>
                </c:pt>
              </c:strCache>
            </c:strRef>
          </c:cat>
          <c:val>
            <c:numRef>
              <c:f>'DONNEES GENERIQUES A REMPLIR'!$D$195:$D$199</c:f>
              <c:numCache>
                <c:formatCode>General</c:formatCode>
                <c:ptCount val="5"/>
              </c:numCache>
            </c:numRef>
          </c:val>
          <c:extLst>
            <c:ext xmlns:c16="http://schemas.microsoft.com/office/drawing/2014/chart" uri="{C3380CC4-5D6E-409C-BE32-E72D297353CC}">
              <c16:uniqueId val="{00000000-0F15-497B-BAEC-12879DEDCE55}"/>
            </c:ext>
          </c:extLst>
        </c:ser>
        <c:ser>
          <c:idx val="1"/>
          <c:order val="1"/>
          <c:tx>
            <c:strRef>
              <c:f>'DONNEES GENERIQUES A REMPLIR'!$E$7</c:f>
              <c:strCache>
                <c:ptCount val="1"/>
                <c:pt idx="0">
                  <c:v>H</c:v>
                </c:pt>
              </c:strCache>
            </c:strRef>
          </c:tx>
          <c:spPr>
            <a:solidFill>
              <a:srgbClr val="12609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'DONNEES GENERIQUES A REMPLIR'!$C$195:$C$199</c:f>
              <c:strCache>
                <c:ptCount val="5"/>
                <c:pt idx="0">
                  <c:v>Administrative (Nb de stagiaires appartenant à cette filière)</c:v>
                </c:pt>
                <c:pt idx="1">
                  <c:v>Soignante (Nb de stagiaires appartenant à cette filière)</c:v>
                </c:pt>
                <c:pt idx="2">
                  <c:v>Socio-Educative (Nb de stagiaires appartenant à cette filière)</c:v>
                </c:pt>
                <c:pt idx="3">
                  <c:v>Médico-Technique (Nb de stagiaires appartenant à cette filière)</c:v>
                </c:pt>
                <c:pt idx="4">
                  <c:v>Technique-Ouvrière (Nb de stagiaires appartenant à cette filière)</c:v>
                </c:pt>
              </c:strCache>
            </c:strRef>
          </c:cat>
          <c:val>
            <c:numRef>
              <c:f>'DONNEES GENERIQUES A REMPLIR'!$E$195:$E$199</c:f>
              <c:numCache>
                <c:formatCode>General</c:formatCode>
                <c:ptCount val="5"/>
              </c:numCache>
            </c:numRef>
          </c:val>
          <c:extLst>
            <c:ext xmlns:c16="http://schemas.microsoft.com/office/drawing/2014/chart" uri="{C3380CC4-5D6E-409C-BE32-E72D297353CC}">
              <c16:uniqueId val="{00000001-0F15-497B-BAEC-12879DEDCE55}"/>
            </c:ext>
          </c:extLst>
        </c:ser>
        <c:dLbls>
          <c:dLblPos val="outEnd"/>
          <c:showLegendKey val="0"/>
          <c:showVal val="1"/>
          <c:showCatName val="0"/>
          <c:showSerName val="0"/>
          <c:showPercent val="0"/>
          <c:showBubbleSize val="0"/>
        </c:dLbls>
        <c:gapWidth val="150"/>
        <c:axId val="515152304"/>
        <c:axId val="515150344"/>
      </c:barChart>
      <c:catAx>
        <c:axId val="515152304"/>
        <c:scaling>
          <c:orientation val="minMax"/>
        </c:scaling>
        <c:delete val="0"/>
        <c:axPos val="b"/>
        <c:numFmt formatCode="General" sourceLinked="0"/>
        <c:majorTickMark val="out"/>
        <c:minorTickMark val="none"/>
        <c:tickLblPos val="nextTo"/>
        <c:crossAx val="515150344"/>
        <c:crosses val="autoZero"/>
        <c:auto val="1"/>
        <c:lblAlgn val="ctr"/>
        <c:lblOffset val="100"/>
        <c:noMultiLvlLbl val="0"/>
      </c:catAx>
      <c:valAx>
        <c:axId val="515150344"/>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515152304"/>
        <c:crosses val="autoZero"/>
        <c:crossBetween val="between"/>
      </c:valAx>
    </c:plotArea>
    <c:legend>
      <c:legendPos val="r"/>
      <c:overlay val="0"/>
    </c:legend>
    <c:plotVisOnly val="1"/>
    <c:dispBlanksAs val="gap"/>
    <c:showDLblsOverMax val="0"/>
  </c:chart>
  <c:txPr>
    <a:bodyPr/>
    <a:lstStyle/>
    <a:p>
      <a:pPr>
        <a:defRPr sz="1000">
          <a:solidFill>
            <a:srgbClr val="203464"/>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6" Type="http://schemas.openxmlformats.org/officeDocument/2006/relationships/image" Target="../media/image19.png"/><Relationship Id="rId21" Type="http://schemas.openxmlformats.org/officeDocument/2006/relationships/image" Target="../media/image16.png"/><Relationship Id="rId42" Type="http://schemas.openxmlformats.org/officeDocument/2006/relationships/chart" Target="../charts/chart18.xml"/><Relationship Id="rId47" Type="http://schemas.openxmlformats.org/officeDocument/2006/relationships/chart" Target="../charts/chart23.xml"/><Relationship Id="rId63" Type="http://schemas.openxmlformats.org/officeDocument/2006/relationships/chart" Target="../charts/chart36.xml"/><Relationship Id="rId68" Type="http://schemas.openxmlformats.org/officeDocument/2006/relationships/chart" Target="../charts/chart41.xml"/><Relationship Id="rId16" Type="http://schemas.openxmlformats.org/officeDocument/2006/relationships/chart" Target="../charts/chart4.xml"/><Relationship Id="rId11" Type="http://schemas.openxmlformats.org/officeDocument/2006/relationships/image" Target="../media/image13.jpg"/><Relationship Id="rId32" Type="http://schemas.openxmlformats.org/officeDocument/2006/relationships/image" Target="../media/image21.jpeg"/><Relationship Id="rId37" Type="http://schemas.openxmlformats.org/officeDocument/2006/relationships/chart" Target="../charts/chart15.xml"/><Relationship Id="rId53" Type="http://schemas.openxmlformats.org/officeDocument/2006/relationships/chart" Target="../charts/chart29.xml"/><Relationship Id="rId58" Type="http://schemas.openxmlformats.org/officeDocument/2006/relationships/chart" Target="../charts/chart34.xml"/><Relationship Id="rId74" Type="http://schemas.openxmlformats.org/officeDocument/2006/relationships/image" Target="../media/image26.jpg"/><Relationship Id="rId79" Type="http://schemas.openxmlformats.org/officeDocument/2006/relationships/image" Target="../media/image31.png"/><Relationship Id="rId5" Type="http://schemas.openxmlformats.org/officeDocument/2006/relationships/image" Target="../media/image7.png"/><Relationship Id="rId61" Type="http://schemas.microsoft.com/office/2007/relationships/hdphoto" Target="../media/hdphoto4.wdp"/><Relationship Id="rId19" Type="http://schemas.openxmlformats.org/officeDocument/2006/relationships/chart" Target="../charts/chart7.xml"/><Relationship Id="rId14" Type="http://schemas.openxmlformats.org/officeDocument/2006/relationships/chart" Target="../charts/chart2.xml"/><Relationship Id="rId22" Type="http://schemas.openxmlformats.org/officeDocument/2006/relationships/image" Target="../media/image17.png"/><Relationship Id="rId27" Type="http://schemas.openxmlformats.org/officeDocument/2006/relationships/chart" Target="../charts/chart9.xml"/><Relationship Id="rId30" Type="http://schemas.openxmlformats.org/officeDocument/2006/relationships/image" Target="../media/image20.jpeg"/><Relationship Id="rId35" Type="http://schemas.openxmlformats.org/officeDocument/2006/relationships/chart" Target="../charts/chart13.xml"/><Relationship Id="rId43" Type="http://schemas.openxmlformats.org/officeDocument/2006/relationships/chart" Target="../charts/chart19.xml"/><Relationship Id="rId48" Type="http://schemas.openxmlformats.org/officeDocument/2006/relationships/chart" Target="../charts/chart24.xml"/><Relationship Id="rId56" Type="http://schemas.openxmlformats.org/officeDocument/2006/relationships/chart" Target="../charts/chart32.xml"/><Relationship Id="rId64" Type="http://schemas.openxmlformats.org/officeDocument/2006/relationships/chart" Target="../charts/chart37.xml"/><Relationship Id="rId69" Type="http://schemas.openxmlformats.org/officeDocument/2006/relationships/chart" Target="../charts/chart42.xml"/><Relationship Id="rId77" Type="http://schemas.openxmlformats.org/officeDocument/2006/relationships/image" Target="../media/image29.png"/><Relationship Id="rId8" Type="http://schemas.openxmlformats.org/officeDocument/2006/relationships/image" Target="../media/image10.jpg"/><Relationship Id="rId51" Type="http://schemas.openxmlformats.org/officeDocument/2006/relationships/chart" Target="../charts/chart27.xml"/><Relationship Id="rId72" Type="http://schemas.openxmlformats.org/officeDocument/2006/relationships/chart" Target="../charts/chart45.xml"/><Relationship Id="rId80" Type="http://schemas.openxmlformats.org/officeDocument/2006/relationships/image" Target="../media/image32.png"/><Relationship Id="rId3" Type="http://schemas.openxmlformats.org/officeDocument/2006/relationships/image" Target="../media/image5.jpg"/><Relationship Id="rId12" Type="http://schemas.openxmlformats.org/officeDocument/2006/relationships/chart" Target="../charts/chart1.xml"/><Relationship Id="rId17" Type="http://schemas.openxmlformats.org/officeDocument/2006/relationships/chart" Target="../charts/chart5.xml"/><Relationship Id="rId25" Type="http://schemas.microsoft.com/office/2007/relationships/hdphoto" Target="../media/hdphoto1.wdp"/><Relationship Id="rId33" Type="http://schemas.microsoft.com/office/2007/relationships/hdphoto" Target="../media/hdphoto3.wdp"/><Relationship Id="rId38" Type="http://schemas.openxmlformats.org/officeDocument/2006/relationships/chart" Target="../charts/chart16.xml"/><Relationship Id="rId46" Type="http://schemas.openxmlformats.org/officeDocument/2006/relationships/chart" Target="../charts/chart22.xml"/><Relationship Id="rId59" Type="http://schemas.openxmlformats.org/officeDocument/2006/relationships/image" Target="../media/image24.jpeg"/><Relationship Id="rId67" Type="http://schemas.openxmlformats.org/officeDocument/2006/relationships/chart" Target="../charts/chart40.xml"/><Relationship Id="rId20" Type="http://schemas.openxmlformats.org/officeDocument/2006/relationships/image" Target="../media/image15.jpeg"/><Relationship Id="rId41" Type="http://schemas.openxmlformats.org/officeDocument/2006/relationships/image" Target="../media/image23.jpeg"/><Relationship Id="rId54" Type="http://schemas.openxmlformats.org/officeDocument/2006/relationships/chart" Target="../charts/chart30.xml"/><Relationship Id="rId62" Type="http://schemas.openxmlformats.org/officeDocument/2006/relationships/chart" Target="../charts/chart35.xml"/><Relationship Id="rId70" Type="http://schemas.openxmlformats.org/officeDocument/2006/relationships/chart" Target="../charts/chart43.xml"/><Relationship Id="rId75" Type="http://schemas.openxmlformats.org/officeDocument/2006/relationships/image" Target="../media/image27.png"/><Relationship Id="rId1" Type="http://schemas.openxmlformats.org/officeDocument/2006/relationships/image" Target="../media/image3.jpg"/><Relationship Id="rId6" Type="http://schemas.openxmlformats.org/officeDocument/2006/relationships/image" Target="../media/image8.png"/><Relationship Id="rId15" Type="http://schemas.openxmlformats.org/officeDocument/2006/relationships/chart" Target="../charts/chart3.xml"/><Relationship Id="rId23" Type="http://schemas.openxmlformats.org/officeDocument/2006/relationships/chart" Target="../charts/chart8.xml"/><Relationship Id="rId28" Type="http://schemas.openxmlformats.org/officeDocument/2006/relationships/chart" Target="../charts/chart10.xml"/><Relationship Id="rId36" Type="http://schemas.openxmlformats.org/officeDocument/2006/relationships/chart" Target="../charts/chart14.xml"/><Relationship Id="rId49" Type="http://schemas.openxmlformats.org/officeDocument/2006/relationships/chart" Target="../charts/chart25.xml"/><Relationship Id="rId57" Type="http://schemas.openxmlformats.org/officeDocument/2006/relationships/chart" Target="../charts/chart33.xml"/><Relationship Id="rId10" Type="http://schemas.openxmlformats.org/officeDocument/2006/relationships/image" Target="../media/image12.jpg"/><Relationship Id="rId31" Type="http://schemas.microsoft.com/office/2007/relationships/hdphoto" Target="../media/hdphoto2.wdp"/><Relationship Id="rId44" Type="http://schemas.openxmlformats.org/officeDocument/2006/relationships/chart" Target="../charts/chart20.xml"/><Relationship Id="rId52" Type="http://schemas.openxmlformats.org/officeDocument/2006/relationships/chart" Target="../charts/chart28.xml"/><Relationship Id="rId60" Type="http://schemas.openxmlformats.org/officeDocument/2006/relationships/image" Target="../media/image25.png"/><Relationship Id="rId65" Type="http://schemas.openxmlformats.org/officeDocument/2006/relationships/chart" Target="../charts/chart38.xml"/><Relationship Id="rId73" Type="http://schemas.openxmlformats.org/officeDocument/2006/relationships/chart" Target="../charts/chart46.xml"/><Relationship Id="rId78" Type="http://schemas.openxmlformats.org/officeDocument/2006/relationships/image" Target="../media/image30.png"/><Relationship Id="rId8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jpg"/><Relationship Id="rId13" Type="http://schemas.openxmlformats.org/officeDocument/2006/relationships/image" Target="../media/image14.png"/><Relationship Id="rId18" Type="http://schemas.openxmlformats.org/officeDocument/2006/relationships/chart" Target="../charts/chart6.xml"/><Relationship Id="rId39" Type="http://schemas.openxmlformats.org/officeDocument/2006/relationships/chart" Target="../charts/chart17.xml"/><Relationship Id="rId34" Type="http://schemas.openxmlformats.org/officeDocument/2006/relationships/chart" Target="../charts/chart12.xml"/><Relationship Id="rId50" Type="http://schemas.openxmlformats.org/officeDocument/2006/relationships/chart" Target="../charts/chart26.xml"/><Relationship Id="rId55" Type="http://schemas.openxmlformats.org/officeDocument/2006/relationships/chart" Target="../charts/chart31.xml"/><Relationship Id="rId76" Type="http://schemas.openxmlformats.org/officeDocument/2006/relationships/image" Target="../media/image28.png"/><Relationship Id="rId7" Type="http://schemas.openxmlformats.org/officeDocument/2006/relationships/image" Target="../media/image9.jpg"/><Relationship Id="rId71" Type="http://schemas.openxmlformats.org/officeDocument/2006/relationships/chart" Target="../charts/chart44.xml"/><Relationship Id="rId2" Type="http://schemas.openxmlformats.org/officeDocument/2006/relationships/image" Target="../media/image4.jpg"/><Relationship Id="rId29" Type="http://schemas.openxmlformats.org/officeDocument/2006/relationships/chart" Target="../charts/chart11.xml"/><Relationship Id="rId24" Type="http://schemas.openxmlformats.org/officeDocument/2006/relationships/image" Target="../media/image18.png"/><Relationship Id="rId40" Type="http://schemas.openxmlformats.org/officeDocument/2006/relationships/image" Target="../media/image22.jpeg"/><Relationship Id="rId45" Type="http://schemas.openxmlformats.org/officeDocument/2006/relationships/chart" Target="../charts/chart21.xml"/><Relationship Id="rId66" Type="http://schemas.openxmlformats.org/officeDocument/2006/relationships/chart" Target="../charts/chart3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1109869</xdr:colOff>
      <xdr:row>306</xdr:row>
      <xdr:rowOff>41414</xdr:rowOff>
    </xdr:from>
    <xdr:to>
      <xdr:col>4</xdr:col>
      <xdr:colOff>132523</xdr:colOff>
      <xdr:row>306</xdr:row>
      <xdr:rowOff>1163952</xdr:rowOff>
    </xdr:to>
    <xdr:pic>
      <xdr:nvPicPr>
        <xdr:cNvPr id="150" name="Image 149">
          <a:extLst>
            <a:ext uri="{FF2B5EF4-FFF2-40B4-BE49-F238E27FC236}">
              <a16:creationId xmlns:a16="http://schemas.microsoft.com/office/drawing/2014/main" id="{00000000-0008-0000-0400-000096000000}"/>
            </a:ext>
          </a:extLst>
        </xdr:cNvPr>
        <xdr:cNvPicPr>
          <a:picLocks noChangeAspect="1"/>
        </xdr:cNvPicPr>
      </xdr:nvPicPr>
      <xdr:blipFill rotWithShape="1">
        <a:blip xmlns:r="http://schemas.openxmlformats.org/officeDocument/2006/relationships" r:embed="rId1"/>
        <a:srcRect l="23412" t="21010" r="22160" b="39732"/>
        <a:stretch/>
      </xdr:blipFill>
      <xdr:spPr>
        <a:xfrm>
          <a:off x="3188804" y="212672544"/>
          <a:ext cx="1192697" cy="1122538"/>
        </a:xfrm>
        <a:prstGeom prst="rect">
          <a:avLst/>
        </a:prstGeom>
      </xdr:spPr>
    </xdr:pic>
    <xdr:clientData/>
  </xdr:twoCellAnchor>
  <xdr:twoCellAnchor editAs="oneCell">
    <xdr:from>
      <xdr:col>5</xdr:col>
      <xdr:colOff>33130</xdr:colOff>
      <xdr:row>296</xdr:row>
      <xdr:rowOff>49387</xdr:rowOff>
    </xdr:from>
    <xdr:to>
      <xdr:col>5</xdr:col>
      <xdr:colOff>763911</xdr:colOff>
      <xdr:row>296</xdr:row>
      <xdr:rowOff>933971</xdr:rowOff>
    </xdr:to>
    <xdr:pic>
      <xdr:nvPicPr>
        <xdr:cNvPr id="644" name="Image 643">
          <a:extLst>
            <a:ext uri="{FF2B5EF4-FFF2-40B4-BE49-F238E27FC236}">
              <a16:creationId xmlns:a16="http://schemas.microsoft.com/office/drawing/2014/main" id="{00000000-0008-0000-0400-000084020000}"/>
            </a:ext>
          </a:extLst>
        </xdr:cNvPr>
        <xdr:cNvPicPr>
          <a:picLocks noChangeAspect="1"/>
        </xdr:cNvPicPr>
      </xdr:nvPicPr>
      <xdr:blipFill rotWithShape="1">
        <a:blip xmlns:r="http://schemas.openxmlformats.org/officeDocument/2006/relationships" r:embed="rId2"/>
        <a:srcRect l="50501" t="22696" r="6353" b="37279"/>
        <a:stretch/>
      </xdr:blipFill>
      <xdr:spPr>
        <a:xfrm>
          <a:off x="5334000" y="208688300"/>
          <a:ext cx="730781" cy="884584"/>
        </a:xfrm>
        <a:prstGeom prst="rect">
          <a:avLst/>
        </a:prstGeom>
      </xdr:spPr>
    </xdr:pic>
    <xdr:clientData/>
  </xdr:twoCellAnchor>
  <xdr:twoCellAnchor editAs="oneCell">
    <xdr:from>
      <xdr:col>2</xdr:col>
      <xdr:colOff>41412</xdr:colOff>
      <xdr:row>296</xdr:row>
      <xdr:rowOff>61292</xdr:rowOff>
    </xdr:from>
    <xdr:to>
      <xdr:col>2</xdr:col>
      <xdr:colOff>722499</xdr:colOff>
      <xdr:row>296</xdr:row>
      <xdr:rowOff>940598</xdr:rowOff>
    </xdr:to>
    <xdr:pic>
      <xdr:nvPicPr>
        <xdr:cNvPr id="643" name="Image 642">
          <a:extLst>
            <a:ext uri="{FF2B5EF4-FFF2-40B4-BE49-F238E27FC236}">
              <a16:creationId xmlns:a16="http://schemas.microsoft.com/office/drawing/2014/main" id="{00000000-0008-0000-0400-000083020000}"/>
            </a:ext>
          </a:extLst>
        </xdr:cNvPr>
        <xdr:cNvPicPr>
          <a:picLocks noChangeAspect="1"/>
        </xdr:cNvPicPr>
      </xdr:nvPicPr>
      <xdr:blipFill rotWithShape="1">
        <a:blip xmlns:r="http://schemas.openxmlformats.org/officeDocument/2006/relationships" r:embed="rId3"/>
        <a:srcRect l="50489" t="20396" r="7353" b="37892"/>
        <a:stretch/>
      </xdr:blipFill>
      <xdr:spPr>
        <a:xfrm>
          <a:off x="2120347" y="208700205"/>
          <a:ext cx="681087" cy="879306"/>
        </a:xfrm>
        <a:prstGeom prst="rect">
          <a:avLst/>
        </a:prstGeom>
      </xdr:spPr>
    </xdr:pic>
    <xdr:clientData/>
  </xdr:twoCellAnchor>
  <xdr:twoCellAnchor editAs="oneCell">
    <xdr:from>
      <xdr:col>5</xdr:col>
      <xdr:colOff>31729</xdr:colOff>
      <xdr:row>295</xdr:row>
      <xdr:rowOff>46073</xdr:rowOff>
    </xdr:from>
    <xdr:to>
      <xdr:col>5</xdr:col>
      <xdr:colOff>737153</xdr:colOff>
      <xdr:row>295</xdr:row>
      <xdr:rowOff>930657</xdr:rowOff>
    </xdr:to>
    <xdr:pic>
      <xdr:nvPicPr>
        <xdr:cNvPr id="642" name="Image 641">
          <a:extLst>
            <a:ext uri="{FF2B5EF4-FFF2-40B4-BE49-F238E27FC236}">
              <a16:creationId xmlns:a16="http://schemas.microsoft.com/office/drawing/2014/main" id="{00000000-0008-0000-0400-000082020000}"/>
            </a:ext>
          </a:extLst>
        </xdr:cNvPr>
        <xdr:cNvPicPr>
          <a:picLocks noChangeAspect="1"/>
        </xdr:cNvPicPr>
      </xdr:nvPicPr>
      <xdr:blipFill rotWithShape="1">
        <a:blip xmlns:r="http://schemas.openxmlformats.org/officeDocument/2006/relationships" r:embed="rId2"/>
        <a:srcRect l="6603" t="22696" r="51748" b="37279"/>
        <a:stretch/>
      </xdr:blipFill>
      <xdr:spPr>
        <a:xfrm>
          <a:off x="5332599" y="207467443"/>
          <a:ext cx="705424" cy="884584"/>
        </a:xfrm>
        <a:prstGeom prst="rect">
          <a:avLst/>
        </a:prstGeom>
      </xdr:spPr>
    </xdr:pic>
    <xdr:clientData/>
  </xdr:twoCellAnchor>
  <xdr:twoCellAnchor editAs="oneCell">
    <xdr:from>
      <xdr:col>2</xdr:col>
      <xdr:colOff>57978</xdr:colOff>
      <xdr:row>295</xdr:row>
      <xdr:rowOff>57978</xdr:rowOff>
    </xdr:from>
    <xdr:to>
      <xdr:col>2</xdr:col>
      <xdr:colOff>737152</xdr:colOff>
      <xdr:row>295</xdr:row>
      <xdr:rowOff>937284</xdr:rowOff>
    </xdr:to>
    <xdr:pic>
      <xdr:nvPicPr>
        <xdr:cNvPr id="641" name="Image 640">
          <a:extLst>
            <a:ext uri="{FF2B5EF4-FFF2-40B4-BE49-F238E27FC236}">
              <a16:creationId xmlns:a16="http://schemas.microsoft.com/office/drawing/2014/main" id="{00000000-0008-0000-0400-000081020000}"/>
            </a:ext>
          </a:extLst>
        </xdr:cNvPr>
        <xdr:cNvPicPr>
          <a:picLocks noChangeAspect="1"/>
        </xdr:cNvPicPr>
      </xdr:nvPicPr>
      <xdr:blipFill rotWithShape="1">
        <a:blip xmlns:r="http://schemas.openxmlformats.org/officeDocument/2006/relationships" r:embed="rId3"/>
        <a:srcRect l="6604" t="20396" r="51356" b="37892"/>
        <a:stretch/>
      </xdr:blipFill>
      <xdr:spPr>
        <a:xfrm>
          <a:off x="2136913" y="207479348"/>
          <a:ext cx="679174" cy="879306"/>
        </a:xfrm>
        <a:prstGeom prst="rect">
          <a:avLst/>
        </a:prstGeom>
      </xdr:spPr>
    </xdr:pic>
    <xdr:clientData/>
  </xdr:twoCellAnchor>
  <xdr:twoCellAnchor editAs="oneCell">
    <xdr:from>
      <xdr:col>2</xdr:col>
      <xdr:colOff>977416</xdr:colOff>
      <xdr:row>228</xdr:row>
      <xdr:rowOff>323613</xdr:rowOff>
    </xdr:from>
    <xdr:to>
      <xdr:col>3</xdr:col>
      <xdr:colOff>984048</xdr:colOff>
      <xdr:row>228</xdr:row>
      <xdr:rowOff>1516309</xdr:rowOff>
    </xdr:to>
    <xdr:pic>
      <xdr:nvPicPr>
        <xdr:cNvPr id="52" name="Image 51">
          <a:extLst>
            <a:ext uri="{FF2B5EF4-FFF2-40B4-BE49-F238E27FC236}">
              <a16:creationId xmlns:a16="http://schemas.microsoft.com/office/drawing/2014/main" id="{00000000-0008-0000-0400-000034000000}"/>
            </a:ext>
          </a:extLst>
        </xdr:cNvPr>
        <xdr:cNvPicPr>
          <a:picLocks noChangeAspect="1"/>
        </xdr:cNvPicPr>
      </xdr:nvPicPr>
      <xdr:blipFill rotWithShape="1">
        <a:blip xmlns:r="http://schemas.openxmlformats.org/officeDocument/2006/relationships" r:embed="rId4"/>
        <a:srcRect l="23610" t="24840" r="23367" b="32071"/>
        <a:stretch/>
      </xdr:blipFill>
      <xdr:spPr>
        <a:xfrm>
          <a:off x="3059309" y="137211470"/>
          <a:ext cx="1122418" cy="1192696"/>
        </a:xfrm>
        <a:prstGeom prst="rect">
          <a:avLst/>
        </a:prstGeom>
      </xdr:spPr>
    </xdr:pic>
    <xdr:clientData/>
  </xdr:twoCellAnchor>
  <xdr:twoCellAnchor editAs="oneCell">
    <xdr:from>
      <xdr:col>3</xdr:col>
      <xdr:colOff>190500</xdr:colOff>
      <xdr:row>309</xdr:row>
      <xdr:rowOff>186036</xdr:rowOff>
    </xdr:from>
    <xdr:to>
      <xdr:col>4</xdr:col>
      <xdr:colOff>869674</xdr:colOff>
      <xdr:row>310</xdr:row>
      <xdr:rowOff>57980</xdr:rowOff>
    </xdr:to>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5"/>
        <a:srcRect l="16007" t="18707" r="9761" b="40045"/>
        <a:stretch/>
      </xdr:blipFill>
      <xdr:spPr>
        <a:xfrm>
          <a:off x="3387587" y="213811079"/>
          <a:ext cx="1731065" cy="1255140"/>
        </a:xfrm>
        <a:prstGeom prst="rect">
          <a:avLst/>
        </a:prstGeom>
      </xdr:spPr>
    </xdr:pic>
    <xdr:clientData/>
  </xdr:twoCellAnchor>
  <xdr:twoCellAnchor editAs="oneCell">
    <xdr:from>
      <xdr:col>2</xdr:col>
      <xdr:colOff>251506</xdr:colOff>
      <xdr:row>260</xdr:row>
      <xdr:rowOff>1118150</xdr:rowOff>
    </xdr:from>
    <xdr:to>
      <xdr:col>2</xdr:col>
      <xdr:colOff>1085021</xdr:colOff>
      <xdr:row>262</xdr:row>
      <xdr:rowOff>27393</xdr:rowOff>
    </xdr:to>
    <xdr:pic>
      <xdr:nvPicPr>
        <xdr:cNvPr id="422" name="Image 421">
          <a:extLst>
            <a:ext uri="{FF2B5EF4-FFF2-40B4-BE49-F238E27FC236}">
              <a16:creationId xmlns:a16="http://schemas.microsoft.com/office/drawing/2014/main" id="{00000000-0008-0000-0400-0000A6010000}"/>
            </a:ext>
          </a:extLst>
        </xdr:cNvPr>
        <xdr:cNvPicPr>
          <a:picLocks noChangeAspect="1"/>
        </xdr:cNvPicPr>
      </xdr:nvPicPr>
      <xdr:blipFill rotWithShape="1">
        <a:blip xmlns:r="http://schemas.openxmlformats.org/officeDocument/2006/relationships" r:embed="rId6"/>
        <a:srcRect l="10005" t="18860" r="49232" b="38205"/>
        <a:stretch/>
      </xdr:blipFill>
      <xdr:spPr>
        <a:xfrm>
          <a:off x="2330441" y="166579824"/>
          <a:ext cx="833515" cy="1145547"/>
        </a:xfrm>
        <a:prstGeom prst="rect">
          <a:avLst/>
        </a:prstGeom>
      </xdr:spPr>
    </xdr:pic>
    <xdr:clientData/>
  </xdr:twoCellAnchor>
  <xdr:twoCellAnchor editAs="oneCell">
    <xdr:from>
      <xdr:col>3</xdr:col>
      <xdr:colOff>323640</xdr:colOff>
      <xdr:row>260</xdr:row>
      <xdr:rowOff>1118150</xdr:rowOff>
    </xdr:from>
    <xdr:to>
      <xdr:col>4</xdr:col>
      <xdr:colOff>49696</xdr:colOff>
      <xdr:row>262</xdr:row>
      <xdr:rowOff>27393</xdr:rowOff>
    </xdr:to>
    <xdr:pic>
      <xdr:nvPicPr>
        <xdr:cNvPr id="423" name="Image 422">
          <a:extLst>
            <a:ext uri="{FF2B5EF4-FFF2-40B4-BE49-F238E27FC236}">
              <a16:creationId xmlns:a16="http://schemas.microsoft.com/office/drawing/2014/main" id="{00000000-0008-0000-0400-0000A7010000}"/>
            </a:ext>
          </a:extLst>
        </xdr:cNvPr>
        <xdr:cNvPicPr>
          <a:picLocks noChangeAspect="1"/>
        </xdr:cNvPicPr>
      </xdr:nvPicPr>
      <xdr:blipFill rotWithShape="1">
        <a:blip xmlns:r="http://schemas.openxmlformats.org/officeDocument/2006/relationships" r:embed="rId6"/>
        <a:srcRect l="49991" t="18860" r="11963" b="38205"/>
        <a:stretch/>
      </xdr:blipFill>
      <xdr:spPr>
        <a:xfrm>
          <a:off x="3520727" y="166579824"/>
          <a:ext cx="777947" cy="1145547"/>
        </a:xfrm>
        <a:prstGeom prst="rect">
          <a:avLst/>
        </a:prstGeom>
      </xdr:spPr>
    </xdr:pic>
    <xdr:clientData/>
  </xdr:twoCellAnchor>
  <xdr:twoCellAnchor editAs="oneCell">
    <xdr:from>
      <xdr:col>2</xdr:col>
      <xdr:colOff>215347</xdr:colOff>
      <xdr:row>266</xdr:row>
      <xdr:rowOff>1085021</xdr:rowOff>
    </xdr:from>
    <xdr:to>
      <xdr:col>2</xdr:col>
      <xdr:colOff>1085022</xdr:colOff>
      <xdr:row>268</xdr:row>
      <xdr:rowOff>43962</xdr:rowOff>
    </xdr:to>
    <xdr:pic>
      <xdr:nvPicPr>
        <xdr:cNvPr id="55" name="Image 54">
          <a:extLst>
            <a:ext uri="{FF2B5EF4-FFF2-40B4-BE49-F238E27FC236}">
              <a16:creationId xmlns:a16="http://schemas.microsoft.com/office/drawing/2014/main" id="{00000000-0008-0000-0400-000037000000}"/>
            </a:ext>
          </a:extLst>
        </xdr:cNvPr>
        <xdr:cNvPicPr>
          <a:picLocks noChangeAspect="1"/>
        </xdr:cNvPicPr>
      </xdr:nvPicPr>
      <xdr:blipFill rotWithShape="1">
        <a:blip xmlns:r="http://schemas.openxmlformats.org/officeDocument/2006/relationships" r:embed="rId6"/>
        <a:srcRect l="10005" t="18860" r="49232" b="38205"/>
        <a:stretch/>
      </xdr:blipFill>
      <xdr:spPr>
        <a:xfrm>
          <a:off x="2294282" y="171839282"/>
          <a:ext cx="869675" cy="1195244"/>
        </a:xfrm>
        <a:prstGeom prst="rect">
          <a:avLst/>
        </a:prstGeom>
      </xdr:spPr>
    </xdr:pic>
    <xdr:clientData/>
  </xdr:twoCellAnchor>
  <xdr:twoCellAnchor editAs="oneCell">
    <xdr:from>
      <xdr:col>3</xdr:col>
      <xdr:colOff>248478</xdr:colOff>
      <xdr:row>266</xdr:row>
      <xdr:rowOff>1085021</xdr:rowOff>
    </xdr:from>
    <xdr:to>
      <xdr:col>4</xdr:col>
      <xdr:colOff>8283</xdr:colOff>
      <xdr:row>268</xdr:row>
      <xdr:rowOff>43962</xdr:rowOff>
    </xdr:to>
    <xdr:pic>
      <xdr:nvPicPr>
        <xdr:cNvPr id="421" name="Image 420">
          <a:extLst>
            <a:ext uri="{FF2B5EF4-FFF2-40B4-BE49-F238E27FC236}">
              <a16:creationId xmlns:a16="http://schemas.microsoft.com/office/drawing/2014/main" id="{00000000-0008-0000-0400-0000A5010000}"/>
            </a:ext>
          </a:extLst>
        </xdr:cNvPr>
        <xdr:cNvPicPr>
          <a:picLocks noChangeAspect="1"/>
        </xdr:cNvPicPr>
      </xdr:nvPicPr>
      <xdr:blipFill rotWithShape="1">
        <a:blip xmlns:r="http://schemas.openxmlformats.org/officeDocument/2006/relationships" r:embed="rId6"/>
        <a:srcRect l="49991" t="18860" r="11963" b="38205"/>
        <a:stretch/>
      </xdr:blipFill>
      <xdr:spPr>
        <a:xfrm>
          <a:off x="3445565" y="171839282"/>
          <a:ext cx="811696" cy="1195244"/>
        </a:xfrm>
        <a:prstGeom prst="rect">
          <a:avLst/>
        </a:prstGeom>
      </xdr:spPr>
    </xdr:pic>
    <xdr:clientData/>
  </xdr:twoCellAnchor>
  <xdr:twoCellAnchor editAs="oneCell">
    <xdr:from>
      <xdr:col>2</xdr:col>
      <xdr:colOff>28015</xdr:colOff>
      <xdr:row>262</xdr:row>
      <xdr:rowOff>56030</xdr:rowOff>
    </xdr:from>
    <xdr:to>
      <xdr:col>4</xdr:col>
      <xdr:colOff>294210</xdr:colOff>
      <xdr:row>262</xdr:row>
      <xdr:rowOff>1061353</xdr:rowOff>
    </xdr:to>
    <xdr:pic>
      <xdr:nvPicPr>
        <xdr:cNvPr id="610" name="Image 609">
          <a:extLst>
            <a:ext uri="{FF2B5EF4-FFF2-40B4-BE49-F238E27FC236}">
              <a16:creationId xmlns:a16="http://schemas.microsoft.com/office/drawing/2014/main" id="{00000000-0008-0000-0400-000062020000}"/>
            </a:ext>
          </a:extLst>
        </xdr:cNvPr>
        <xdr:cNvPicPr>
          <a:picLocks noChangeAspect="1"/>
        </xdr:cNvPicPr>
      </xdr:nvPicPr>
      <xdr:blipFill rotWithShape="1">
        <a:blip xmlns:r="http://schemas.openxmlformats.org/officeDocument/2006/relationships" r:embed="rId7"/>
        <a:srcRect b="68240"/>
        <a:stretch/>
      </xdr:blipFill>
      <xdr:spPr>
        <a:xfrm>
          <a:off x="2112309" y="169757912"/>
          <a:ext cx="2428930" cy="1005323"/>
        </a:xfrm>
        <a:prstGeom prst="rect">
          <a:avLst/>
        </a:prstGeom>
      </xdr:spPr>
    </xdr:pic>
    <xdr:clientData/>
  </xdr:twoCellAnchor>
  <xdr:twoCellAnchor editAs="oneCell">
    <xdr:from>
      <xdr:col>2</xdr:col>
      <xdr:colOff>231917</xdr:colOff>
      <xdr:row>170</xdr:row>
      <xdr:rowOff>8282</xdr:rowOff>
    </xdr:from>
    <xdr:to>
      <xdr:col>3</xdr:col>
      <xdr:colOff>894526</xdr:colOff>
      <xdr:row>171</xdr:row>
      <xdr:rowOff>30099</xdr:rowOff>
    </xdr:to>
    <xdr:pic>
      <xdr:nvPicPr>
        <xdr:cNvPr id="624" name="Image 623">
          <a:extLst>
            <a:ext uri="{FF2B5EF4-FFF2-40B4-BE49-F238E27FC236}">
              <a16:creationId xmlns:a16="http://schemas.microsoft.com/office/drawing/2014/main" id="{00000000-0008-0000-0400-000070020000}"/>
            </a:ext>
          </a:extLst>
        </xdr:cNvPr>
        <xdr:cNvPicPr>
          <a:picLocks noChangeAspect="1"/>
        </xdr:cNvPicPr>
      </xdr:nvPicPr>
      <xdr:blipFill rotWithShape="1">
        <a:blip xmlns:r="http://schemas.openxmlformats.org/officeDocument/2006/relationships" r:embed="rId8"/>
        <a:srcRect l="6497" t="18880" r="5787" b="37343"/>
        <a:stretch/>
      </xdr:blipFill>
      <xdr:spPr>
        <a:xfrm>
          <a:off x="2310852" y="80929369"/>
          <a:ext cx="1780761" cy="1164818"/>
        </a:xfrm>
        <a:prstGeom prst="rect">
          <a:avLst/>
        </a:prstGeom>
      </xdr:spPr>
    </xdr:pic>
    <xdr:clientData/>
  </xdr:twoCellAnchor>
  <xdr:twoCellAnchor editAs="oneCell">
    <xdr:from>
      <xdr:col>2</xdr:col>
      <xdr:colOff>11206</xdr:colOff>
      <xdr:row>388</xdr:row>
      <xdr:rowOff>123265</xdr:rowOff>
    </xdr:from>
    <xdr:to>
      <xdr:col>4</xdr:col>
      <xdr:colOff>277401</xdr:colOff>
      <xdr:row>388</xdr:row>
      <xdr:rowOff>1128588</xdr:rowOff>
    </xdr:to>
    <xdr:pic>
      <xdr:nvPicPr>
        <xdr:cNvPr id="618" name="Image 617">
          <a:extLst>
            <a:ext uri="{FF2B5EF4-FFF2-40B4-BE49-F238E27FC236}">
              <a16:creationId xmlns:a16="http://schemas.microsoft.com/office/drawing/2014/main" id="{00000000-0008-0000-0400-00006A020000}"/>
            </a:ext>
          </a:extLst>
        </xdr:cNvPr>
        <xdr:cNvPicPr>
          <a:picLocks noChangeAspect="1"/>
        </xdr:cNvPicPr>
      </xdr:nvPicPr>
      <xdr:blipFill rotWithShape="1">
        <a:blip xmlns:r="http://schemas.openxmlformats.org/officeDocument/2006/relationships" r:embed="rId7"/>
        <a:srcRect b="68240"/>
        <a:stretch/>
      </xdr:blipFill>
      <xdr:spPr>
        <a:xfrm>
          <a:off x="2090141" y="276928048"/>
          <a:ext cx="2436238" cy="1005323"/>
        </a:xfrm>
        <a:prstGeom prst="rect">
          <a:avLst/>
        </a:prstGeom>
      </xdr:spPr>
    </xdr:pic>
    <xdr:clientData/>
  </xdr:twoCellAnchor>
  <xdr:twoCellAnchor editAs="oneCell">
    <xdr:from>
      <xdr:col>4</xdr:col>
      <xdr:colOff>134471</xdr:colOff>
      <xdr:row>234</xdr:row>
      <xdr:rowOff>65519</xdr:rowOff>
    </xdr:from>
    <xdr:to>
      <xdr:col>5</xdr:col>
      <xdr:colOff>862853</xdr:colOff>
      <xdr:row>234</xdr:row>
      <xdr:rowOff>1224192</xdr:rowOff>
    </xdr:to>
    <xdr:pic>
      <xdr:nvPicPr>
        <xdr:cNvPr id="621" name="Image 620">
          <a:extLst>
            <a:ext uri="{FF2B5EF4-FFF2-40B4-BE49-F238E27FC236}">
              <a16:creationId xmlns:a16="http://schemas.microsoft.com/office/drawing/2014/main" id="{00000000-0008-0000-0400-00006D020000}"/>
            </a:ext>
          </a:extLst>
        </xdr:cNvPr>
        <xdr:cNvPicPr>
          <a:picLocks noChangeAspect="1"/>
        </xdr:cNvPicPr>
      </xdr:nvPicPr>
      <xdr:blipFill rotWithShape="1">
        <a:blip xmlns:r="http://schemas.openxmlformats.org/officeDocument/2006/relationships" r:embed="rId9"/>
        <a:srcRect l="6486" t="18642" r="5405" b="37448"/>
        <a:stretch/>
      </xdr:blipFill>
      <xdr:spPr>
        <a:xfrm>
          <a:off x="4381500" y="141517372"/>
          <a:ext cx="1781735" cy="1158673"/>
        </a:xfrm>
        <a:prstGeom prst="rect">
          <a:avLst/>
        </a:prstGeom>
      </xdr:spPr>
    </xdr:pic>
    <xdr:clientData/>
  </xdr:twoCellAnchor>
  <xdr:twoCellAnchor editAs="oneCell">
    <xdr:from>
      <xdr:col>3</xdr:col>
      <xdr:colOff>261735</xdr:colOff>
      <xdr:row>220</xdr:row>
      <xdr:rowOff>16567</xdr:rowOff>
    </xdr:from>
    <xdr:to>
      <xdr:col>4</xdr:col>
      <xdr:colOff>71236</xdr:colOff>
      <xdr:row>221</xdr:row>
      <xdr:rowOff>40481</xdr:rowOff>
    </xdr:to>
    <xdr:pic>
      <xdr:nvPicPr>
        <xdr:cNvPr id="639" name="Image 638">
          <a:extLst>
            <a:ext uri="{FF2B5EF4-FFF2-40B4-BE49-F238E27FC236}">
              <a16:creationId xmlns:a16="http://schemas.microsoft.com/office/drawing/2014/main" id="{00000000-0008-0000-0400-00007F020000}"/>
            </a:ext>
          </a:extLst>
        </xdr:cNvPr>
        <xdr:cNvPicPr>
          <a:picLocks noChangeAspect="1"/>
        </xdr:cNvPicPr>
      </xdr:nvPicPr>
      <xdr:blipFill rotWithShape="1">
        <a:blip xmlns:r="http://schemas.openxmlformats.org/officeDocument/2006/relationships" r:embed="rId10"/>
        <a:srcRect l="51004" t="20857" r="7953" b="38045"/>
        <a:stretch/>
      </xdr:blipFill>
      <xdr:spPr>
        <a:xfrm>
          <a:off x="3458822" y="131155110"/>
          <a:ext cx="861392" cy="1125502"/>
        </a:xfrm>
        <a:prstGeom prst="rect">
          <a:avLst/>
        </a:prstGeom>
      </xdr:spPr>
    </xdr:pic>
    <xdr:clientData/>
  </xdr:twoCellAnchor>
  <xdr:twoCellAnchor editAs="oneCell">
    <xdr:from>
      <xdr:col>2</xdr:col>
      <xdr:colOff>115962</xdr:colOff>
      <xdr:row>220</xdr:row>
      <xdr:rowOff>1</xdr:rowOff>
    </xdr:from>
    <xdr:to>
      <xdr:col>2</xdr:col>
      <xdr:colOff>974040</xdr:colOff>
      <xdr:row>221</xdr:row>
      <xdr:rowOff>23915</xdr:rowOff>
    </xdr:to>
    <xdr:pic>
      <xdr:nvPicPr>
        <xdr:cNvPr id="640" name="Image 639">
          <a:extLst>
            <a:ext uri="{FF2B5EF4-FFF2-40B4-BE49-F238E27FC236}">
              <a16:creationId xmlns:a16="http://schemas.microsoft.com/office/drawing/2014/main" id="{00000000-0008-0000-0400-000080020000}"/>
            </a:ext>
          </a:extLst>
        </xdr:cNvPr>
        <xdr:cNvPicPr>
          <a:picLocks noChangeAspect="1"/>
        </xdr:cNvPicPr>
      </xdr:nvPicPr>
      <xdr:blipFill rotWithShape="1">
        <a:blip xmlns:r="http://schemas.openxmlformats.org/officeDocument/2006/relationships" r:embed="rId10"/>
        <a:srcRect l="6804" t="20857" r="52311" b="38045"/>
        <a:stretch/>
      </xdr:blipFill>
      <xdr:spPr>
        <a:xfrm>
          <a:off x="2194897" y="131138544"/>
          <a:ext cx="858078" cy="1125502"/>
        </a:xfrm>
        <a:prstGeom prst="rect">
          <a:avLst/>
        </a:prstGeom>
      </xdr:spPr>
    </xdr:pic>
    <xdr:clientData/>
  </xdr:twoCellAnchor>
  <xdr:twoCellAnchor editAs="oneCell">
    <xdr:from>
      <xdr:col>2</xdr:col>
      <xdr:colOff>41413</xdr:colOff>
      <xdr:row>211</xdr:row>
      <xdr:rowOff>2579205</xdr:rowOff>
    </xdr:from>
    <xdr:to>
      <xdr:col>2</xdr:col>
      <xdr:colOff>870754</xdr:colOff>
      <xdr:row>213</xdr:row>
      <xdr:rowOff>24849</xdr:rowOff>
    </xdr:to>
    <xdr:pic>
      <xdr:nvPicPr>
        <xdr:cNvPr id="632" name="Image 631">
          <a:extLst>
            <a:ext uri="{FF2B5EF4-FFF2-40B4-BE49-F238E27FC236}">
              <a16:creationId xmlns:a16="http://schemas.microsoft.com/office/drawing/2014/main" id="{00000000-0008-0000-0400-000078020000}"/>
            </a:ext>
          </a:extLst>
        </xdr:cNvPr>
        <xdr:cNvPicPr>
          <a:picLocks noChangeAspect="1"/>
        </xdr:cNvPicPr>
      </xdr:nvPicPr>
      <xdr:blipFill rotWithShape="1">
        <a:blip xmlns:r="http://schemas.openxmlformats.org/officeDocument/2006/relationships" r:embed="rId8"/>
        <a:srcRect l="6497" t="18880" r="52052" b="37343"/>
        <a:stretch/>
      </xdr:blipFill>
      <xdr:spPr>
        <a:xfrm>
          <a:off x="2120348" y="122643901"/>
          <a:ext cx="829341" cy="1147970"/>
        </a:xfrm>
        <a:prstGeom prst="rect">
          <a:avLst/>
        </a:prstGeom>
      </xdr:spPr>
    </xdr:pic>
    <xdr:clientData/>
  </xdr:twoCellAnchor>
  <xdr:twoCellAnchor editAs="oneCell">
    <xdr:from>
      <xdr:col>0</xdr:col>
      <xdr:colOff>638736</xdr:colOff>
      <xdr:row>234</xdr:row>
      <xdr:rowOff>65519</xdr:rowOff>
    </xdr:from>
    <xdr:to>
      <xdr:col>2</xdr:col>
      <xdr:colOff>336177</xdr:colOff>
      <xdr:row>234</xdr:row>
      <xdr:rowOff>1224192</xdr:rowOff>
    </xdr:to>
    <xdr:pic>
      <xdr:nvPicPr>
        <xdr:cNvPr id="619" name="Image 618">
          <a:extLst>
            <a:ext uri="{FF2B5EF4-FFF2-40B4-BE49-F238E27FC236}">
              <a16:creationId xmlns:a16="http://schemas.microsoft.com/office/drawing/2014/main" id="{00000000-0008-0000-0400-00006B020000}"/>
            </a:ext>
          </a:extLst>
        </xdr:cNvPr>
        <xdr:cNvPicPr>
          <a:picLocks noChangeAspect="1"/>
        </xdr:cNvPicPr>
      </xdr:nvPicPr>
      <xdr:blipFill rotWithShape="1">
        <a:blip xmlns:r="http://schemas.openxmlformats.org/officeDocument/2006/relationships" r:embed="rId9"/>
        <a:srcRect l="6486" t="18642" r="5405" b="37448"/>
        <a:stretch/>
      </xdr:blipFill>
      <xdr:spPr>
        <a:xfrm>
          <a:off x="638736" y="141517372"/>
          <a:ext cx="1781735" cy="1158673"/>
        </a:xfrm>
        <a:prstGeom prst="rect">
          <a:avLst/>
        </a:prstGeom>
      </xdr:spPr>
    </xdr:pic>
    <xdr:clientData/>
  </xdr:twoCellAnchor>
  <xdr:twoCellAnchor editAs="oneCell">
    <xdr:from>
      <xdr:col>2</xdr:col>
      <xdr:colOff>470647</xdr:colOff>
      <xdr:row>291</xdr:row>
      <xdr:rowOff>212912</xdr:rowOff>
    </xdr:from>
    <xdr:to>
      <xdr:col>4</xdr:col>
      <xdr:colOff>736842</xdr:colOff>
      <xdr:row>291</xdr:row>
      <xdr:rowOff>1218235</xdr:rowOff>
    </xdr:to>
    <xdr:pic>
      <xdr:nvPicPr>
        <xdr:cNvPr id="616" name="Image 615">
          <a:extLst>
            <a:ext uri="{FF2B5EF4-FFF2-40B4-BE49-F238E27FC236}">
              <a16:creationId xmlns:a16="http://schemas.microsoft.com/office/drawing/2014/main" id="{00000000-0008-0000-0400-000068020000}"/>
            </a:ext>
          </a:extLst>
        </xdr:cNvPr>
        <xdr:cNvPicPr>
          <a:picLocks noChangeAspect="1"/>
        </xdr:cNvPicPr>
      </xdr:nvPicPr>
      <xdr:blipFill rotWithShape="1">
        <a:blip xmlns:r="http://schemas.openxmlformats.org/officeDocument/2006/relationships" r:embed="rId7"/>
        <a:srcRect b="68240"/>
        <a:stretch/>
      </xdr:blipFill>
      <xdr:spPr>
        <a:xfrm>
          <a:off x="2554941" y="205112471"/>
          <a:ext cx="2428930" cy="1005323"/>
        </a:xfrm>
        <a:prstGeom prst="rect">
          <a:avLst/>
        </a:prstGeom>
      </xdr:spPr>
    </xdr:pic>
    <xdr:clientData/>
  </xdr:twoCellAnchor>
  <xdr:twoCellAnchor editAs="oneCell">
    <xdr:from>
      <xdr:col>2</xdr:col>
      <xdr:colOff>470647</xdr:colOff>
      <xdr:row>290</xdr:row>
      <xdr:rowOff>212913</xdr:rowOff>
    </xdr:from>
    <xdr:to>
      <xdr:col>4</xdr:col>
      <xdr:colOff>736842</xdr:colOff>
      <xdr:row>290</xdr:row>
      <xdr:rowOff>1218236</xdr:rowOff>
    </xdr:to>
    <xdr:pic>
      <xdr:nvPicPr>
        <xdr:cNvPr id="615" name="Image 614">
          <a:extLst>
            <a:ext uri="{FF2B5EF4-FFF2-40B4-BE49-F238E27FC236}">
              <a16:creationId xmlns:a16="http://schemas.microsoft.com/office/drawing/2014/main" id="{00000000-0008-0000-0400-000067020000}"/>
            </a:ext>
          </a:extLst>
        </xdr:cNvPr>
        <xdr:cNvPicPr>
          <a:picLocks noChangeAspect="1"/>
        </xdr:cNvPicPr>
      </xdr:nvPicPr>
      <xdr:blipFill rotWithShape="1">
        <a:blip xmlns:r="http://schemas.openxmlformats.org/officeDocument/2006/relationships" r:embed="rId7"/>
        <a:srcRect b="68240"/>
        <a:stretch/>
      </xdr:blipFill>
      <xdr:spPr>
        <a:xfrm>
          <a:off x="2554941" y="203812589"/>
          <a:ext cx="2428930" cy="1005323"/>
        </a:xfrm>
        <a:prstGeom prst="rect">
          <a:avLst/>
        </a:prstGeom>
      </xdr:spPr>
    </xdr:pic>
    <xdr:clientData/>
  </xdr:twoCellAnchor>
  <xdr:twoCellAnchor editAs="oneCell">
    <xdr:from>
      <xdr:col>2</xdr:col>
      <xdr:colOff>11206</xdr:colOff>
      <xdr:row>272</xdr:row>
      <xdr:rowOff>89648</xdr:rowOff>
    </xdr:from>
    <xdr:to>
      <xdr:col>4</xdr:col>
      <xdr:colOff>277401</xdr:colOff>
      <xdr:row>272</xdr:row>
      <xdr:rowOff>1094971</xdr:rowOff>
    </xdr:to>
    <xdr:pic>
      <xdr:nvPicPr>
        <xdr:cNvPr id="614" name="Image 613">
          <a:extLst>
            <a:ext uri="{FF2B5EF4-FFF2-40B4-BE49-F238E27FC236}">
              <a16:creationId xmlns:a16="http://schemas.microsoft.com/office/drawing/2014/main" id="{00000000-0008-0000-0400-000066020000}"/>
            </a:ext>
          </a:extLst>
        </xdr:cNvPr>
        <xdr:cNvPicPr>
          <a:picLocks noChangeAspect="1"/>
        </xdr:cNvPicPr>
      </xdr:nvPicPr>
      <xdr:blipFill rotWithShape="1">
        <a:blip xmlns:r="http://schemas.openxmlformats.org/officeDocument/2006/relationships" r:embed="rId7"/>
        <a:srcRect b="68240"/>
        <a:stretch/>
      </xdr:blipFill>
      <xdr:spPr>
        <a:xfrm>
          <a:off x="2095500" y="176268530"/>
          <a:ext cx="2428930" cy="1005323"/>
        </a:xfrm>
        <a:prstGeom prst="rect">
          <a:avLst/>
        </a:prstGeom>
      </xdr:spPr>
    </xdr:pic>
    <xdr:clientData/>
  </xdr:twoCellAnchor>
  <xdr:twoCellAnchor editAs="oneCell">
    <xdr:from>
      <xdr:col>2</xdr:col>
      <xdr:colOff>28015</xdr:colOff>
      <xdr:row>260</xdr:row>
      <xdr:rowOff>67235</xdr:rowOff>
    </xdr:from>
    <xdr:to>
      <xdr:col>4</xdr:col>
      <xdr:colOff>294210</xdr:colOff>
      <xdr:row>260</xdr:row>
      <xdr:rowOff>1072558</xdr:rowOff>
    </xdr:to>
    <xdr:pic>
      <xdr:nvPicPr>
        <xdr:cNvPr id="608" name="Image 607">
          <a:extLst>
            <a:ext uri="{FF2B5EF4-FFF2-40B4-BE49-F238E27FC236}">
              <a16:creationId xmlns:a16="http://schemas.microsoft.com/office/drawing/2014/main" id="{00000000-0008-0000-0400-000060020000}"/>
            </a:ext>
          </a:extLst>
        </xdr:cNvPr>
        <xdr:cNvPicPr>
          <a:picLocks noChangeAspect="1"/>
        </xdr:cNvPicPr>
      </xdr:nvPicPr>
      <xdr:blipFill rotWithShape="1">
        <a:blip xmlns:r="http://schemas.openxmlformats.org/officeDocument/2006/relationships" r:embed="rId7"/>
        <a:srcRect b="68240"/>
        <a:stretch/>
      </xdr:blipFill>
      <xdr:spPr>
        <a:xfrm>
          <a:off x="2112309" y="167550353"/>
          <a:ext cx="2428930" cy="1005323"/>
        </a:xfrm>
        <a:prstGeom prst="rect">
          <a:avLst/>
        </a:prstGeom>
      </xdr:spPr>
    </xdr:pic>
    <xdr:clientData/>
  </xdr:twoCellAnchor>
  <xdr:twoCellAnchor editAs="oneCell">
    <xdr:from>
      <xdr:col>2</xdr:col>
      <xdr:colOff>11206</xdr:colOff>
      <xdr:row>256</xdr:row>
      <xdr:rowOff>67235</xdr:rowOff>
    </xdr:from>
    <xdr:to>
      <xdr:col>4</xdr:col>
      <xdr:colOff>277401</xdr:colOff>
      <xdr:row>256</xdr:row>
      <xdr:rowOff>1072558</xdr:rowOff>
    </xdr:to>
    <xdr:pic>
      <xdr:nvPicPr>
        <xdr:cNvPr id="605" name="Image 604">
          <a:extLst>
            <a:ext uri="{FF2B5EF4-FFF2-40B4-BE49-F238E27FC236}">
              <a16:creationId xmlns:a16="http://schemas.microsoft.com/office/drawing/2014/main" id="{00000000-0008-0000-0400-00005D020000}"/>
            </a:ext>
          </a:extLst>
        </xdr:cNvPr>
        <xdr:cNvPicPr>
          <a:picLocks noChangeAspect="1"/>
        </xdr:cNvPicPr>
      </xdr:nvPicPr>
      <xdr:blipFill rotWithShape="1">
        <a:blip xmlns:r="http://schemas.openxmlformats.org/officeDocument/2006/relationships" r:embed="rId7"/>
        <a:srcRect b="68240"/>
        <a:stretch/>
      </xdr:blipFill>
      <xdr:spPr>
        <a:xfrm>
          <a:off x="2095500" y="163269706"/>
          <a:ext cx="2428930" cy="1005323"/>
        </a:xfrm>
        <a:prstGeom prst="rect">
          <a:avLst/>
        </a:prstGeom>
      </xdr:spPr>
    </xdr:pic>
    <xdr:clientData/>
  </xdr:twoCellAnchor>
  <xdr:twoCellAnchor editAs="oneCell">
    <xdr:from>
      <xdr:col>2</xdr:col>
      <xdr:colOff>26359</xdr:colOff>
      <xdr:row>142</xdr:row>
      <xdr:rowOff>270787</xdr:rowOff>
    </xdr:from>
    <xdr:to>
      <xdr:col>4</xdr:col>
      <xdr:colOff>292554</xdr:colOff>
      <xdr:row>143</xdr:row>
      <xdr:rowOff>4989</xdr:rowOff>
    </xdr:to>
    <xdr:pic>
      <xdr:nvPicPr>
        <xdr:cNvPr id="579" name="Image 578">
          <a:extLst>
            <a:ext uri="{FF2B5EF4-FFF2-40B4-BE49-F238E27FC236}">
              <a16:creationId xmlns:a16="http://schemas.microsoft.com/office/drawing/2014/main" id="{00000000-0008-0000-0400-000043020000}"/>
            </a:ext>
          </a:extLst>
        </xdr:cNvPr>
        <xdr:cNvPicPr>
          <a:picLocks noChangeAspect="1"/>
        </xdr:cNvPicPr>
      </xdr:nvPicPr>
      <xdr:blipFill rotWithShape="1">
        <a:blip xmlns:r="http://schemas.openxmlformats.org/officeDocument/2006/relationships" r:embed="rId7"/>
        <a:srcRect b="68240"/>
        <a:stretch/>
      </xdr:blipFill>
      <xdr:spPr>
        <a:xfrm>
          <a:off x="2102809" y="53791762"/>
          <a:ext cx="2428370" cy="1004203"/>
        </a:xfrm>
        <a:prstGeom prst="rect">
          <a:avLst/>
        </a:prstGeom>
      </xdr:spPr>
    </xdr:pic>
    <xdr:clientData/>
  </xdr:twoCellAnchor>
  <xdr:twoCellAnchor editAs="oneCell">
    <xdr:from>
      <xdr:col>2</xdr:col>
      <xdr:colOff>21774</xdr:colOff>
      <xdr:row>144</xdr:row>
      <xdr:rowOff>16332</xdr:rowOff>
    </xdr:from>
    <xdr:to>
      <xdr:col>4</xdr:col>
      <xdr:colOff>280309</xdr:colOff>
      <xdr:row>144</xdr:row>
      <xdr:rowOff>982435</xdr:rowOff>
    </xdr:to>
    <xdr:pic>
      <xdr:nvPicPr>
        <xdr:cNvPr id="577" name="Image 576">
          <a:extLst>
            <a:ext uri="{FF2B5EF4-FFF2-40B4-BE49-F238E27FC236}">
              <a16:creationId xmlns:a16="http://schemas.microsoft.com/office/drawing/2014/main" id="{00000000-0008-0000-0400-000041020000}"/>
            </a:ext>
          </a:extLst>
        </xdr:cNvPr>
        <xdr:cNvPicPr>
          <a:picLocks noChangeAspect="1"/>
        </xdr:cNvPicPr>
      </xdr:nvPicPr>
      <xdr:blipFill rotWithShape="1">
        <a:blip xmlns:r="http://schemas.openxmlformats.org/officeDocument/2006/relationships" r:embed="rId11"/>
        <a:srcRect b="69432"/>
        <a:stretch/>
      </xdr:blipFill>
      <xdr:spPr>
        <a:xfrm>
          <a:off x="2103667" y="54989189"/>
          <a:ext cx="2422071" cy="966103"/>
        </a:xfrm>
        <a:prstGeom prst="rect">
          <a:avLst/>
        </a:prstGeom>
      </xdr:spPr>
    </xdr:pic>
    <xdr:clientData/>
  </xdr:twoCellAnchor>
  <xdr:oneCellAnchor>
    <xdr:from>
      <xdr:col>3</xdr:col>
      <xdr:colOff>1038713</xdr:colOff>
      <xdr:row>306</xdr:row>
      <xdr:rowOff>373215</xdr:rowOff>
    </xdr:from>
    <xdr:ext cx="1001558" cy="283146"/>
    <xdr:sp macro="" textlink="'DONNEES GENERIQUES A REMPLIR'!F275">
      <xdr:nvSpPr>
        <xdr:cNvPr id="4" name="ZoneTexte 3">
          <a:extLst>
            <a:ext uri="{FF2B5EF4-FFF2-40B4-BE49-F238E27FC236}">
              <a16:creationId xmlns:a16="http://schemas.microsoft.com/office/drawing/2014/main" id="{00000000-0008-0000-0400-000004000000}"/>
            </a:ext>
          </a:extLst>
        </xdr:cNvPr>
        <xdr:cNvSpPr txBox="1"/>
      </xdr:nvSpPr>
      <xdr:spPr>
        <a:xfrm>
          <a:off x="4682636" y="211173677"/>
          <a:ext cx="1001558" cy="2831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r"/>
          <a:fld id="{9D5AF9D1-37BA-4E8B-9050-CA83F2EFE3B9}" type="TxLink">
            <a:rPr lang="en-US" sz="1200" b="1" i="0" u="none" strike="noStrike">
              <a:solidFill>
                <a:srgbClr val="000000"/>
              </a:solidFill>
              <a:latin typeface="Calibri"/>
            </a:rPr>
            <a:pPr algn="r"/>
            <a:t>#DIV/0!</a:t>
          </a:fld>
          <a:endParaRPr lang="fr-FR" sz="1200" b="1" i="0" u="none" strike="noStrike">
            <a:solidFill>
              <a:srgbClr val="000000"/>
            </a:solidFill>
            <a:latin typeface="Calibri"/>
          </a:endParaRPr>
        </a:p>
      </xdr:txBody>
    </xdr:sp>
    <xdr:clientData/>
  </xdr:oneCellAnchor>
  <xdr:twoCellAnchor editAs="oneCell">
    <xdr:from>
      <xdr:col>0</xdr:col>
      <xdr:colOff>44824</xdr:colOff>
      <xdr:row>319</xdr:row>
      <xdr:rowOff>42334</xdr:rowOff>
    </xdr:from>
    <xdr:to>
      <xdr:col>5</xdr:col>
      <xdr:colOff>2129117</xdr:colOff>
      <xdr:row>320</xdr:row>
      <xdr:rowOff>2916382</xdr:rowOff>
    </xdr:to>
    <xdr:graphicFrame macro="">
      <xdr:nvGraphicFramePr>
        <xdr:cNvPr id="5" name="Graphique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285085</xdr:colOff>
      <xdr:row>1163</xdr:row>
      <xdr:rowOff>50412</xdr:rowOff>
    </xdr:from>
    <xdr:to>
      <xdr:col>14518</xdr:col>
      <xdr:colOff>202988</xdr:colOff>
      <xdr:row>1163</xdr:row>
      <xdr:rowOff>50412</xdr:rowOff>
    </xdr:to>
    <xdr:grpSp>
      <xdr:nvGrpSpPr>
        <xdr:cNvPr id="6" name="Groupe 5">
          <a:extLst>
            <a:ext uri="{FF2B5EF4-FFF2-40B4-BE49-F238E27FC236}">
              <a16:creationId xmlns:a16="http://schemas.microsoft.com/office/drawing/2014/main" id="{00000000-0008-0000-0400-000006000000}"/>
            </a:ext>
          </a:extLst>
        </xdr:cNvPr>
        <xdr:cNvGrpSpPr/>
      </xdr:nvGrpSpPr>
      <xdr:grpSpPr>
        <a:xfrm>
          <a:off x="17187630" y="420501230"/>
          <a:ext cx="10296287040" cy="0"/>
          <a:chOff x="3020804" y="3216088"/>
          <a:chExt cx="11058295979" cy="421976463"/>
        </a:xfrm>
      </xdr:grpSpPr>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3"/>
          <a:stretch>
            <a:fillRect/>
          </a:stretch>
        </xdr:blipFill>
        <xdr:spPr>
          <a:xfrm>
            <a:off x="3020804" y="3216088"/>
            <a:ext cx="2133902" cy="1008530"/>
          </a:xfrm>
          <a:prstGeom prst="rect">
            <a:avLst/>
          </a:prstGeom>
        </xdr:spPr>
      </xdr:pic>
      <xdr:sp macro="" textlink="#REF!">
        <xdr:nvSpPr>
          <xdr:cNvPr id="8" name="ZoneTexte 7">
            <a:extLst>
              <a:ext uri="{FF2B5EF4-FFF2-40B4-BE49-F238E27FC236}">
                <a16:creationId xmlns:a16="http://schemas.microsoft.com/office/drawing/2014/main" id="{00000000-0008-0000-0400-000008000000}"/>
              </a:ext>
            </a:extLst>
          </xdr:cNvPr>
          <xdr:cNvSpPr txBox="1"/>
        </xdr:nvSpPr>
        <xdr:spPr>
          <a:xfrm>
            <a:off x="11060840852" y="425192551"/>
            <a:ext cx="47593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75D0CA5-0C34-47E6-90E5-29F6F61C9311}" type="TxLink">
              <a:rPr lang="en-US" sz="1200" b="1" i="0" u="none" strike="noStrike">
                <a:solidFill>
                  <a:srgbClr val="000000"/>
                </a:solidFill>
                <a:latin typeface="Calibri"/>
              </a:rPr>
              <a:pPr/>
              <a:t>3,95</a:t>
            </a:fld>
            <a:endParaRPr lang="fr-FR" sz="1200" b="0" i="0" u="none" strike="noStrike">
              <a:solidFill>
                <a:srgbClr val="000000"/>
              </a:solidFill>
              <a:latin typeface="Calibri"/>
            </a:endParaRPr>
          </a:p>
        </xdr:txBody>
      </xdr:sp>
      <xdr:sp macro="" textlink="#REF!">
        <xdr:nvSpPr>
          <xdr:cNvPr id="9" name="ZoneTexte 8">
            <a:extLst>
              <a:ext uri="{FF2B5EF4-FFF2-40B4-BE49-F238E27FC236}">
                <a16:creationId xmlns:a16="http://schemas.microsoft.com/office/drawing/2014/main" id="{00000000-0008-0000-0400-000009000000}"/>
              </a:ext>
            </a:extLst>
          </xdr:cNvPr>
          <xdr:cNvSpPr txBox="1"/>
        </xdr:nvSpPr>
        <xdr:spPr>
          <a:xfrm>
            <a:off x="11060840267" y="425192551"/>
            <a:ext cx="47593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AE16BF6-90E2-4EAD-9931-55C8EB8E0B08}" type="TxLink">
              <a:rPr lang="en-US" sz="1200" b="1" i="0" u="none" strike="noStrike">
                <a:solidFill>
                  <a:srgbClr val="000000"/>
                </a:solidFill>
                <a:latin typeface="Calibri"/>
              </a:rPr>
              <a:pPr/>
              <a:t>0,49</a:t>
            </a:fld>
            <a:endParaRPr lang="fr-FR" sz="1200" b="0" i="0" u="none" strike="noStrike">
              <a:solidFill>
                <a:srgbClr val="000000"/>
              </a:solidFill>
              <a:latin typeface="Calibri"/>
            </a:endParaRPr>
          </a:p>
        </xdr:txBody>
      </xdr:sp>
    </xdr:grpSp>
    <xdr:clientData/>
  </xdr:twoCellAnchor>
  <xdr:twoCellAnchor editAs="oneCell">
    <xdr:from>
      <xdr:col>2</xdr:col>
      <xdr:colOff>585723</xdr:colOff>
      <xdr:row>195</xdr:row>
      <xdr:rowOff>1074839</xdr:rowOff>
    </xdr:from>
    <xdr:to>
      <xdr:col>4</xdr:col>
      <xdr:colOff>609188</xdr:colOff>
      <xdr:row>195</xdr:row>
      <xdr:rowOff>1251774</xdr:rowOff>
    </xdr:to>
    <xdr:sp macro="" textlink="'DONNEES GENERIQUES A REMPLIR'!E95">
      <xdr:nvSpPr>
        <xdr:cNvPr id="13" name="Forme libre 12">
          <a:extLst>
            <a:ext uri="{FF2B5EF4-FFF2-40B4-BE49-F238E27FC236}">
              <a16:creationId xmlns:a16="http://schemas.microsoft.com/office/drawing/2014/main" id="{00000000-0008-0000-0400-00000D000000}"/>
            </a:ext>
          </a:extLst>
        </xdr:cNvPr>
        <xdr:cNvSpPr/>
      </xdr:nvSpPr>
      <xdr:spPr>
        <a:xfrm>
          <a:off x="2664658" y="105477122"/>
          <a:ext cx="2193508" cy="176935"/>
        </a:xfrm>
        <a:custGeom>
          <a:avLst/>
          <a:gdLst>
            <a:gd name="connsiteX0" fmla="*/ 121038 w 1896035"/>
            <a:gd name="connsiteY0" fmla="*/ 0 h 726212"/>
            <a:gd name="connsiteX1" fmla="*/ 1896035 w 1896035"/>
            <a:gd name="connsiteY1" fmla="*/ 0 h 726212"/>
            <a:gd name="connsiteX2" fmla="*/ 1896035 w 1896035"/>
            <a:gd name="connsiteY2" fmla="*/ 0 h 726212"/>
            <a:gd name="connsiteX3" fmla="*/ 1896035 w 1896035"/>
            <a:gd name="connsiteY3" fmla="*/ 605174 h 726212"/>
            <a:gd name="connsiteX4" fmla="*/ 1774997 w 1896035"/>
            <a:gd name="connsiteY4" fmla="*/ 726212 h 726212"/>
            <a:gd name="connsiteX5" fmla="*/ 0 w 1896035"/>
            <a:gd name="connsiteY5" fmla="*/ 726212 h 726212"/>
            <a:gd name="connsiteX6" fmla="*/ 0 w 1896035"/>
            <a:gd name="connsiteY6" fmla="*/ 726212 h 726212"/>
            <a:gd name="connsiteX7" fmla="*/ 0 w 1896035"/>
            <a:gd name="connsiteY7" fmla="*/ 121038 h 726212"/>
            <a:gd name="connsiteX8" fmla="*/ 121038 w 1896035"/>
            <a:gd name="connsiteY8" fmla="*/ 0 h 7262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26212">
              <a:moveTo>
                <a:pt x="121038" y="0"/>
              </a:moveTo>
              <a:lnTo>
                <a:pt x="1896035" y="0"/>
              </a:lnTo>
              <a:lnTo>
                <a:pt x="1896035" y="0"/>
              </a:lnTo>
              <a:lnTo>
                <a:pt x="1896035" y="605174"/>
              </a:lnTo>
              <a:cubicBezTo>
                <a:pt x="1896035" y="672021"/>
                <a:pt x="1841844" y="726212"/>
                <a:pt x="1774997" y="726212"/>
              </a:cubicBezTo>
              <a:lnTo>
                <a:pt x="0" y="726212"/>
              </a:lnTo>
              <a:lnTo>
                <a:pt x="0" y="726212"/>
              </a:lnTo>
              <a:lnTo>
                <a:pt x="0" y="121038"/>
              </a:lnTo>
              <a:cubicBezTo>
                <a:pt x="0" y="54191"/>
                <a:pt x="54191" y="0"/>
                <a:pt x="121038" y="0"/>
              </a:cubicBezTo>
              <a:close/>
            </a:path>
          </a:pathLst>
        </a:custGeom>
      </xdr:spPr>
      <xdr:style>
        <a:lnRef idx="1">
          <a:schemeClr val="accent5">
            <a:tint val="40000"/>
            <a:alpha val="90000"/>
            <a:hueOff val="-10740482"/>
            <a:satOff val="48253"/>
            <a:lumOff val="3317"/>
            <a:alphaOff val="0"/>
          </a:schemeClr>
        </a:lnRef>
        <a:fillRef idx="1">
          <a:schemeClr val="accent5">
            <a:tint val="40000"/>
            <a:alpha val="90000"/>
            <a:hueOff val="-10740482"/>
            <a:satOff val="48253"/>
            <a:lumOff val="3317"/>
            <a:alphaOff val="0"/>
          </a:schemeClr>
        </a:fillRef>
        <a:effectRef idx="2">
          <a:schemeClr val="accent5">
            <a:tint val="40000"/>
            <a:alpha val="90000"/>
            <a:hueOff val="-10740482"/>
            <a:satOff val="48253"/>
            <a:lumOff val="3317"/>
            <a:alphaOff val="0"/>
          </a:schemeClr>
        </a:effectRef>
        <a:fontRef idx="minor">
          <a:schemeClr val="dk1">
            <a:hueOff val="0"/>
            <a:satOff val="0"/>
            <a:lumOff val="0"/>
            <a:alphaOff val="0"/>
          </a:schemeClr>
        </a:fontRef>
      </xdr:style>
      <xdr:txBody>
        <a:bodyPr spcFirstLastPara="0" vert="horz" wrap="square" lIns="48151" tIns="48151" rIns="48151" bIns="48151" numCol="1" spcCol="1270" anchor="ctr" anchorCtr="0">
          <a:noAutofit/>
        </a:bodyPr>
        <a:lstStyle/>
        <a:p>
          <a:pPr marL="228600" lvl="1" indent="-228600" algn="ctr" defTabSz="889000">
            <a:lnSpc>
              <a:spcPct val="90000"/>
            </a:lnSpc>
            <a:spcBef>
              <a:spcPct val="0"/>
            </a:spcBef>
            <a:spcAft>
              <a:spcPct val="15000"/>
            </a:spcAft>
            <a:buChar char="••"/>
          </a:pPr>
          <a:fld id="{7F589D2C-B904-454E-A3BC-B60DCD915FE5}"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accent3">
                <a:lumMod val="75000"/>
              </a:schemeClr>
            </a:solidFill>
          </a:endParaRPr>
        </a:p>
      </xdr:txBody>
    </xdr:sp>
    <xdr:clientData/>
  </xdr:twoCellAnchor>
  <xdr:twoCellAnchor editAs="oneCell">
    <xdr:from>
      <xdr:col>2</xdr:col>
      <xdr:colOff>582882</xdr:colOff>
      <xdr:row>195</xdr:row>
      <xdr:rowOff>469685</xdr:rowOff>
    </xdr:from>
    <xdr:to>
      <xdr:col>4</xdr:col>
      <xdr:colOff>606347</xdr:colOff>
      <xdr:row>195</xdr:row>
      <xdr:rowOff>646620</xdr:rowOff>
    </xdr:to>
    <xdr:sp macro="" textlink="'DONNEES GENERIQUES A REMPLIR'!E94">
      <xdr:nvSpPr>
        <xdr:cNvPr id="14" name="Forme libre 13">
          <a:extLst>
            <a:ext uri="{FF2B5EF4-FFF2-40B4-BE49-F238E27FC236}">
              <a16:creationId xmlns:a16="http://schemas.microsoft.com/office/drawing/2014/main" id="{00000000-0008-0000-0400-00000E000000}"/>
            </a:ext>
          </a:extLst>
        </xdr:cNvPr>
        <xdr:cNvSpPr/>
      </xdr:nvSpPr>
      <xdr:spPr>
        <a:xfrm>
          <a:off x="2661817" y="104871968"/>
          <a:ext cx="2193508" cy="176935"/>
        </a:xfrm>
        <a:custGeom>
          <a:avLst/>
          <a:gdLst>
            <a:gd name="connsiteX0" fmla="*/ 117590 w 1896035"/>
            <a:gd name="connsiteY0" fmla="*/ 0 h 705523"/>
            <a:gd name="connsiteX1" fmla="*/ 1896035 w 1896035"/>
            <a:gd name="connsiteY1" fmla="*/ 0 h 705523"/>
            <a:gd name="connsiteX2" fmla="*/ 1896035 w 1896035"/>
            <a:gd name="connsiteY2" fmla="*/ 0 h 705523"/>
            <a:gd name="connsiteX3" fmla="*/ 1896035 w 1896035"/>
            <a:gd name="connsiteY3" fmla="*/ 587933 h 705523"/>
            <a:gd name="connsiteX4" fmla="*/ 1778445 w 1896035"/>
            <a:gd name="connsiteY4" fmla="*/ 705523 h 705523"/>
            <a:gd name="connsiteX5" fmla="*/ 0 w 1896035"/>
            <a:gd name="connsiteY5" fmla="*/ 705523 h 705523"/>
            <a:gd name="connsiteX6" fmla="*/ 0 w 1896035"/>
            <a:gd name="connsiteY6" fmla="*/ 705523 h 705523"/>
            <a:gd name="connsiteX7" fmla="*/ 0 w 1896035"/>
            <a:gd name="connsiteY7" fmla="*/ 117590 h 705523"/>
            <a:gd name="connsiteX8" fmla="*/ 117590 w 1896035"/>
            <a:gd name="connsiteY8" fmla="*/ 0 h 7055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05523">
              <a:moveTo>
                <a:pt x="117590" y="0"/>
              </a:moveTo>
              <a:lnTo>
                <a:pt x="1896035" y="0"/>
              </a:lnTo>
              <a:lnTo>
                <a:pt x="1896035" y="0"/>
              </a:lnTo>
              <a:lnTo>
                <a:pt x="1896035" y="587933"/>
              </a:lnTo>
              <a:cubicBezTo>
                <a:pt x="1896035" y="652876"/>
                <a:pt x="1843388" y="705523"/>
                <a:pt x="1778445" y="705523"/>
              </a:cubicBezTo>
              <a:lnTo>
                <a:pt x="0" y="705523"/>
              </a:lnTo>
              <a:lnTo>
                <a:pt x="0" y="705523"/>
              </a:lnTo>
              <a:lnTo>
                <a:pt x="0" y="117590"/>
              </a:lnTo>
              <a:cubicBezTo>
                <a:pt x="0" y="52647"/>
                <a:pt x="52647" y="0"/>
                <a:pt x="117590" y="0"/>
              </a:cubicBezTo>
              <a:close/>
            </a:path>
          </a:pathLst>
        </a:custGeom>
        <a:solidFill>
          <a:schemeClr val="accent2">
            <a:lumMod val="20000"/>
            <a:lumOff val="80000"/>
            <a:alpha val="90000"/>
          </a:schemeClr>
        </a:solidFill>
        <a:ln>
          <a:solidFill>
            <a:schemeClr val="accent4">
              <a:lumMod val="20000"/>
              <a:lumOff val="80000"/>
              <a:alpha val="90000"/>
            </a:schemeClr>
          </a:solidFill>
        </a:ln>
      </xdr:spPr>
      <xdr:style>
        <a:lnRef idx="1">
          <a:schemeClr val="accent5">
            <a:tint val="40000"/>
            <a:alpha val="90000"/>
            <a:hueOff val="0"/>
            <a:satOff val="0"/>
            <a:lumOff val="0"/>
            <a:alphaOff val="0"/>
          </a:schemeClr>
        </a:lnRef>
        <a:fillRef idx="1">
          <a:schemeClr val="accent5">
            <a:tint val="40000"/>
            <a:alpha val="90000"/>
            <a:hueOff val="0"/>
            <a:satOff val="0"/>
            <a:lumOff val="0"/>
            <a:alphaOff val="0"/>
          </a:schemeClr>
        </a:fillRef>
        <a:effectRef idx="2">
          <a:schemeClr val="accent5">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47141" tIns="47141" rIns="47141" bIns="47141" numCol="1" spcCol="1270" anchor="ctr" anchorCtr="0">
          <a:noAutofit/>
        </a:bodyPr>
        <a:lstStyle/>
        <a:p>
          <a:pPr marL="228600" lvl="1" indent="-228600" algn="ctr" defTabSz="889000">
            <a:lnSpc>
              <a:spcPct val="90000"/>
            </a:lnSpc>
            <a:spcBef>
              <a:spcPct val="0"/>
            </a:spcBef>
            <a:spcAft>
              <a:spcPct val="15000"/>
            </a:spcAft>
            <a:buChar char="••"/>
          </a:pPr>
          <a:fld id="{46DBDD25-1DE7-4DBC-B635-51D1C655EDC1}"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accent3">
                <a:lumMod val="75000"/>
              </a:schemeClr>
            </a:solidFill>
          </a:endParaRPr>
        </a:p>
      </xdr:txBody>
    </xdr:sp>
    <xdr:clientData/>
  </xdr:twoCellAnchor>
  <xdr:twoCellAnchor editAs="oneCell">
    <xdr:from>
      <xdr:col>2</xdr:col>
      <xdr:colOff>582877</xdr:colOff>
      <xdr:row>195</xdr:row>
      <xdr:rowOff>277904</xdr:rowOff>
    </xdr:from>
    <xdr:to>
      <xdr:col>4</xdr:col>
      <xdr:colOff>600987</xdr:colOff>
      <xdr:row>195</xdr:row>
      <xdr:rowOff>454839</xdr:rowOff>
    </xdr:to>
    <xdr:sp macro="" textlink="'DONNEES GENERIQUES A REMPLIR'!D94">
      <xdr:nvSpPr>
        <xdr:cNvPr id="16" name="Forme libre 15">
          <a:extLst>
            <a:ext uri="{FF2B5EF4-FFF2-40B4-BE49-F238E27FC236}">
              <a16:creationId xmlns:a16="http://schemas.microsoft.com/office/drawing/2014/main" id="{00000000-0008-0000-0400-000010000000}"/>
            </a:ext>
          </a:extLst>
        </xdr:cNvPr>
        <xdr:cNvSpPr/>
      </xdr:nvSpPr>
      <xdr:spPr>
        <a:xfrm>
          <a:off x="2661812" y="104680187"/>
          <a:ext cx="2188153" cy="176935"/>
        </a:xfrm>
        <a:custGeom>
          <a:avLst/>
          <a:gdLst>
            <a:gd name="connsiteX0" fmla="*/ 117590 w 1896035"/>
            <a:gd name="connsiteY0" fmla="*/ 0 h 705523"/>
            <a:gd name="connsiteX1" fmla="*/ 1896035 w 1896035"/>
            <a:gd name="connsiteY1" fmla="*/ 0 h 705523"/>
            <a:gd name="connsiteX2" fmla="*/ 1896035 w 1896035"/>
            <a:gd name="connsiteY2" fmla="*/ 0 h 705523"/>
            <a:gd name="connsiteX3" fmla="*/ 1896035 w 1896035"/>
            <a:gd name="connsiteY3" fmla="*/ 587933 h 705523"/>
            <a:gd name="connsiteX4" fmla="*/ 1778445 w 1896035"/>
            <a:gd name="connsiteY4" fmla="*/ 705523 h 705523"/>
            <a:gd name="connsiteX5" fmla="*/ 0 w 1896035"/>
            <a:gd name="connsiteY5" fmla="*/ 705523 h 705523"/>
            <a:gd name="connsiteX6" fmla="*/ 0 w 1896035"/>
            <a:gd name="connsiteY6" fmla="*/ 705523 h 705523"/>
            <a:gd name="connsiteX7" fmla="*/ 0 w 1896035"/>
            <a:gd name="connsiteY7" fmla="*/ 117590 h 705523"/>
            <a:gd name="connsiteX8" fmla="*/ 117590 w 1896035"/>
            <a:gd name="connsiteY8" fmla="*/ 0 h 7055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05523">
              <a:moveTo>
                <a:pt x="117590" y="0"/>
              </a:moveTo>
              <a:lnTo>
                <a:pt x="1896035" y="0"/>
              </a:lnTo>
              <a:lnTo>
                <a:pt x="1896035" y="0"/>
              </a:lnTo>
              <a:lnTo>
                <a:pt x="1896035" y="587933"/>
              </a:lnTo>
              <a:cubicBezTo>
                <a:pt x="1896035" y="652876"/>
                <a:pt x="1843388" y="705523"/>
                <a:pt x="1778445" y="705523"/>
              </a:cubicBezTo>
              <a:lnTo>
                <a:pt x="0" y="705523"/>
              </a:lnTo>
              <a:lnTo>
                <a:pt x="0" y="705523"/>
              </a:lnTo>
              <a:lnTo>
                <a:pt x="0" y="117590"/>
              </a:lnTo>
              <a:cubicBezTo>
                <a:pt x="0" y="52647"/>
                <a:pt x="52647" y="0"/>
                <a:pt x="117590" y="0"/>
              </a:cubicBezTo>
              <a:close/>
            </a:path>
          </a:pathLst>
        </a:custGeom>
        <a:solidFill>
          <a:schemeClr val="accent2">
            <a:lumMod val="20000"/>
            <a:lumOff val="80000"/>
            <a:alpha val="90000"/>
          </a:schemeClr>
        </a:solidFill>
        <a:ln>
          <a:solidFill>
            <a:schemeClr val="accent4">
              <a:lumMod val="20000"/>
              <a:lumOff val="80000"/>
              <a:alpha val="90000"/>
            </a:schemeClr>
          </a:solidFill>
        </a:ln>
      </xdr:spPr>
      <xdr:style>
        <a:lnRef idx="1">
          <a:schemeClr val="accent5">
            <a:tint val="40000"/>
            <a:alpha val="90000"/>
            <a:hueOff val="0"/>
            <a:satOff val="0"/>
            <a:lumOff val="0"/>
            <a:alphaOff val="0"/>
          </a:schemeClr>
        </a:lnRef>
        <a:fillRef idx="1">
          <a:schemeClr val="accent5">
            <a:tint val="40000"/>
            <a:alpha val="90000"/>
            <a:hueOff val="0"/>
            <a:satOff val="0"/>
            <a:lumOff val="0"/>
            <a:alphaOff val="0"/>
          </a:schemeClr>
        </a:fillRef>
        <a:effectRef idx="2">
          <a:schemeClr val="accent5">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47141" tIns="47141" rIns="47141" bIns="47141" numCol="1" spcCol="1270" anchor="ctr" anchorCtr="0">
          <a:noAutofit/>
        </a:bodyPr>
        <a:lstStyle/>
        <a:p>
          <a:pPr marL="228600" lvl="1" indent="-228600" algn="ctr" defTabSz="889000">
            <a:lnSpc>
              <a:spcPct val="90000"/>
            </a:lnSpc>
            <a:spcBef>
              <a:spcPct val="0"/>
            </a:spcBef>
            <a:spcAft>
              <a:spcPct val="15000"/>
            </a:spcAft>
            <a:buChar char="••"/>
          </a:pPr>
          <a:fld id="{EE9B342C-96D3-4E79-B558-FC53E02CF038}" type="TxLink">
            <a:rPr lang="en-US" sz="1100" b="0" i="0" u="none" strike="noStrike" kern="1200">
              <a:solidFill>
                <a:schemeClr val="tx1"/>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tx1"/>
            </a:solidFill>
          </a:endParaRPr>
        </a:p>
      </xdr:txBody>
    </xdr:sp>
    <xdr:clientData/>
  </xdr:twoCellAnchor>
  <xdr:twoCellAnchor editAs="oneCell">
    <xdr:from>
      <xdr:col>1</xdr:col>
      <xdr:colOff>477520</xdr:colOff>
      <xdr:row>195</xdr:row>
      <xdr:rowOff>206272</xdr:rowOff>
    </xdr:from>
    <xdr:to>
      <xdr:col>2</xdr:col>
      <xdr:colOff>589738</xdr:colOff>
      <xdr:row>195</xdr:row>
      <xdr:rowOff>709410</xdr:rowOff>
    </xdr:to>
    <xdr:sp macro="" textlink="'DONNEES GENERIQUES A REMPLIR'!F94">
      <xdr:nvSpPr>
        <xdr:cNvPr id="17" name="Forme libre 16">
          <a:extLst>
            <a:ext uri="{FF2B5EF4-FFF2-40B4-BE49-F238E27FC236}">
              <a16:creationId xmlns:a16="http://schemas.microsoft.com/office/drawing/2014/main" id="{00000000-0008-0000-0400-000011000000}"/>
            </a:ext>
          </a:extLst>
        </xdr:cNvPr>
        <xdr:cNvSpPr/>
      </xdr:nvSpPr>
      <xdr:spPr>
        <a:xfrm>
          <a:off x="1504563" y="104608555"/>
          <a:ext cx="1164110" cy="503138"/>
        </a:xfrm>
        <a:custGeom>
          <a:avLst/>
          <a:gdLst>
            <a:gd name="connsiteX0" fmla="*/ 0 w 1264023"/>
            <a:gd name="connsiteY0" fmla="*/ 200949 h 1205672"/>
            <a:gd name="connsiteX1" fmla="*/ 200949 w 1264023"/>
            <a:gd name="connsiteY1" fmla="*/ 0 h 1205672"/>
            <a:gd name="connsiteX2" fmla="*/ 1063074 w 1264023"/>
            <a:gd name="connsiteY2" fmla="*/ 0 h 1205672"/>
            <a:gd name="connsiteX3" fmla="*/ 1264023 w 1264023"/>
            <a:gd name="connsiteY3" fmla="*/ 200949 h 1205672"/>
            <a:gd name="connsiteX4" fmla="*/ 1264023 w 1264023"/>
            <a:gd name="connsiteY4" fmla="*/ 1004723 h 1205672"/>
            <a:gd name="connsiteX5" fmla="*/ 1063074 w 1264023"/>
            <a:gd name="connsiteY5" fmla="*/ 1205672 h 1205672"/>
            <a:gd name="connsiteX6" fmla="*/ 200949 w 1264023"/>
            <a:gd name="connsiteY6" fmla="*/ 1205672 h 1205672"/>
            <a:gd name="connsiteX7" fmla="*/ 0 w 1264023"/>
            <a:gd name="connsiteY7" fmla="*/ 1004723 h 1205672"/>
            <a:gd name="connsiteX8" fmla="*/ 0 w 1264023"/>
            <a:gd name="connsiteY8" fmla="*/ 200949 h 12056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264023" h="1205672">
              <a:moveTo>
                <a:pt x="0" y="200949"/>
              </a:moveTo>
              <a:cubicBezTo>
                <a:pt x="0" y="89968"/>
                <a:pt x="89968" y="0"/>
                <a:pt x="200949" y="0"/>
              </a:cubicBezTo>
              <a:lnTo>
                <a:pt x="1063074" y="0"/>
              </a:lnTo>
              <a:cubicBezTo>
                <a:pt x="1174055" y="0"/>
                <a:pt x="1264023" y="89968"/>
                <a:pt x="1264023" y="200949"/>
              </a:cubicBezTo>
              <a:lnTo>
                <a:pt x="1264023" y="1004723"/>
              </a:lnTo>
              <a:cubicBezTo>
                <a:pt x="1264023" y="1115704"/>
                <a:pt x="1174055" y="1205672"/>
                <a:pt x="1063074" y="1205672"/>
              </a:cubicBezTo>
              <a:lnTo>
                <a:pt x="200949" y="1205672"/>
              </a:lnTo>
              <a:cubicBezTo>
                <a:pt x="89968" y="1205672"/>
                <a:pt x="0" y="1115704"/>
                <a:pt x="0" y="1004723"/>
              </a:cubicBezTo>
              <a:lnTo>
                <a:pt x="0" y="200949"/>
              </a:lnTo>
              <a:close/>
            </a:path>
          </a:pathLst>
        </a:custGeom>
        <a:solidFill>
          <a:srgbClr val="203464"/>
        </a:solidFill>
        <a:effectLst/>
        <a:scene3d>
          <a:camera prst="orthographicFront">
            <a:rot lat="0" lon="0" rev="0"/>
          </a:camera>
          <a:lightRig rig="threePt" dir="t">
            <a:rot lat="0" lon="0" rev="1200000"/>
          </a:lightRig>
        </a:scene3d>
        <a:sp3d>
          <a:bevelT w="0" h="0"/>
        </a:sp3d>
      </xdr:spPr>
      <xdr:style>
        <a:lnRef idx="0">
          <a:schemeClr val="lt1">
            <a:hueOff val="0"/>
            <a:satOff val="0"/>
            <a:lumOff val="0"/>
            <a:alphaOff val="0"/>
          </a:schemeClr>
        </a:lnRef>
        <a:fillRef idx="3">
          <a:schemeClr val="accent5">
            <a:hueOff val="0"/>
            <a:satOff val="0"/>
            <a:lumOff val="0"/>
            <a:alphaOff val="0"/>
          </a:schemeClr>
        </a:fillRef>
        <a:effectRef idx="3">
          <a:schemeClr val="accent5">
            <a:hueOff val="0"/>
            <a:satOff val="0"/>
            <a:lumOff val="0"/>
            <a:alphaOff val="0"/>
          </a:schemeClr>
        </a:effectRef>
        <a:fontRef idx="minor">
          <a:schemeClr val="lt1"/>
        </a:fontRef>
      </xdr:style>
      <xdr:txBody>
        <a:bodyPr spcFirstLastPara="0" vert="horz" wrap="square" lIns="142676" tIns="100766" rIns="142676" bIns="100766" numCol="1" spcCol="1270" anchor="ctr" anchorCtr="0">
          <a:noAutofit/>
        </a:bodyPr>
        <a:lstStyle/>
        <a:p>
          <a:pPr lvl="0" algn="r" defTabSz="977900">
            <a:lnSpc>
              <a:spcPct val="90000"/>
            </a:lnSpc>
            <a:spcBef>
              <a:spcPct val="0"/>
            </a:spcBef>
            <a:spcAft>
              <a:spcPct val="35000"/>
            </a:spcAft>
          </a:pPr>
          <a:fld id="{BBAE8E16-4D40-1548-9258-1BB582F5C675}" type="TxLink">
            <a:rPr lang="en-US" sz="1100" b="0" i="0" u="none" strike="noStrike" kern="1200">
              <a:solidFill>
                <a:schemeClr val="bg1"/>
              </a:solidFill>
              <a:latin typeface="Arial"/>
              <a:cs typeface="Arial"/>
            </a:rPr>
            <a:pPr lvl="0" algn="r" defTabSz="977900">
              <a:lnSpc>
                <a:spcPct val="90000"/>
              </a:lnSpc>
              <a:spcBef>
                <a:spcPct val="0"/>
              </a:spcBef>
              <a:spcAft>
                <a:spcPct val="35000"/>
              </a:spcAft>
            </a:pPr>
            <a:t>0</a:t>
          </a:fld>
          <a:endParaRPr lang="en-US" b="1" kern="1200">
            <a:solidFill>
              <a:schemeClr val="bg1"/>
            </a:solidFill>
          </a:endParaRPr>
        </a:p>
      </xdr:txBody>
    </xdr:sp>
    <xdr:clientData/>
  </xdr:twoCellAnchor>
  <xdr:twoCellAnchor editAs="oneCell">
    <xdr:from>
      <xdr:col>2</xdr:col>
      <xdr:colOff>616577</xdr:colOff>
      <xdr:row>195</xdr:row>
      <xdr:rowOff>873372</xdr:rowOff>
    </xdr:from>
    <xdr:to>
      <xdr:col>4</xdr:col>
      <xdr:colOff>610334</xdr:colOff>
      <xdr:row>195</xdr:row>
      <xdr:rowOff>1047638</xdr:rowOff>
    </xdr:to>
    <xdr:sp macro="" textlink="'DONNEES GENERIQUES A REMPLIR'!D95">
      <xdr:nvSpPr>
        <xdr:cNvPr id="18" name="Forme libre 17">
          <a:extLst>
            <a:ext uri="{FF2B5EF4-FFF2-40B4-BE49-F238E27FC236}">
              <a16:creationId xmlns:a16="http://schemas.microsoft.com/office/drawing/2014/main" id="{00000000-0008-0000-0400-000012000000}"/>
            </a:ext>
          </a:extLst>
        </xdr:cNvPr>
        <xdr:cNvSpPr/>
      </xdr:nvSpPr>
      <xdr:spPr>
        <a:xfrm>
          <a:off x="2695512" y="105275655"/>
          <a:ext cx="2163800" cy="174266"/>
        </a:xfrm>
        <a:custGeom>
          <a:avLst/>
          <a:gdLst>
            <a:gd name="connsiteX0" fmla="*/ 121038 w 1896035"/>
            <a:gd name="connsiteY0" fmla="*/ 0 h 726212"/>
            <a:gd name="connsiteX1" fmla="*/ 1896035 w 1896035"/>
            <a:gd name="connsiteY1" fmla="*/ 0 h 726212"/>
            <a:gd name="connsiteX2" fmla="*/ 1896035 w 1896035"/>
            <a:gd name="connsiteY2" fmla="*/ 0 h 726212"/>
            <a:gd name="connsiteX3" fmla="*/ 1896035 w 1896035"/>
            <a:gd name="connsiteY3" fmla="*/ 605174 h 726212"/>
            <a:gd name="connsiteX4" fmla="*/ 1774997 w 1896035"/>
            <a:gd name="connsiteY4" fmla="*/ 726212 h 726212"/>
            <a:gd name="connsiteX5" fmla="*/ 0 w 1896035"/>
            <a:gd name="connsiteY5" fmla="*/ 726212 h 726212"/>
            <a:gd name="connsiteX6" fmla="*/ 0 w 1896035"/>
            <a:gd name="connsiteY6" fmla="*/ 726212 h 726212"/>
            <a:gd name="connsiteX7" fmla="*/ 0 w 1896035"/>
            <a:gd name="connsiteY7" fmla="*/ 121038 h 726212"/>
            <a:gd name="connsiteX8" fmla="*/ 121038 w 1896035"/>
            <a:gd name="connsiteY8" fmla="*/ 0 h 7262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6035" h="726212">
              <a:moveTo>
                <a:pt x="121038" y="0"/>
              </a:moveTo>
              <a:lnTo>
                <a:pt x="1896035" y="0"/>
              </a:lnTo>
              <a:lnTo>
                <a:pt x="1896035" y="0"/>
              </a:lnTo>
              <a:lnTo>
                <a:pt x="1896035" y="605174"/>
              </a:lnTo>
              <a:cubicBezTo>
                <a:pt x="1896035" y="672021"/>
                <a:pt x="1841844" y="726212"/>
                <a:pt x="1774997" y="726212"/>
              </a:cubicBezTo>
              <a:lnTo>
                <a:pt x="0" y="726212"/>
              </a:lnTo>
              <a:lnTo>
                <a:pt x="0" y="726212"/>
              </a:lnTo>
              <a:lnTo>
                <a:pt x="0" y="121038"/>
              </a:lnTo>
              <a:cubicBezTo>
                <a:pt x="0" y="54191"/>
                <a:pt x="54191" y="0"/>
                <a:pt x="121038" y="0"/>
              </a:cubicBezTo>
              <a:close/>
            </a:path>
          </a:pathLst>
        </a:custGeom>
      </xdr:spPr>
      <xdr:style>
        <a:lnRef idx="1">
          <a:schemeClr val="accent5">
            <a:tint val="40000"/>
            <a:alpha val="90000"/>
            <a:hueOff val="-10740482"/>
            <a:satOff val="48253"/>
            <a:lumOff val="3317"/>
            <a:alphaOff val="0"/>
          </a:schemeClr>
        </a:lnRef>
        <a:fillRef idx="1">
          <a:schemeClr val="accent5">
            <a:tint val="40000"/>
            <a:alpha val="90000"/>
            <a:hueOff val="-10740482"/>
            <a:satOff val="48253"/>
            <a:lumOff val="3317"/>
            <a:alphaOff val="0"/>
          </a:schemeClr>
        </a:fillRef>
        <a:effectRef idx="2">
          <a:schemeClr val="accent5">
            <a:tint val="40000"/>
            <a:alpha val="90000"/>
            <a:hueOff val="-10740482"/>
            <a:satOff val="48253"/>
            <a:lumOff val="3317"/>
            <a:alphaOff val="0"/>
          </a:schemeClr>
        </a:effectRef>
        <a:fontRef idx="minor">
          <a:schemeClr val="dk1">
            <a:hueOff val="0"/>
            <a:satOff val="0"/>
            <a:lumOff val="0"/>
            <a:alphaOff val="0"/>
          </a:schemeClr>
        </a:fontRef>
      </xdr:style>
      <xdr:txBody>
        <a:bodyPr spcFirstLastPara="0" vert="horz" wrap="square" lIns="48151" tIns="48151" rIns="48151" bIns="48151" numCol="1" spcCol="1270" anchor="ctr" anchorCtr="0">
          <a:noAutofit/>
        </a:bodyPr>
        <a:lstStyle/>
        <a:p>
          <a:pPr marL="228600" lvl="1" indent="-228600" algn="ctr" defTabSz="889000">
            <a:lnSpc>
              <a:spcPct val="90000"/>
            </a:lnSpc>
            <a:spcBef>
              <a:spcPct val="0"/>
            </a:spcBef>
            <a:spcAft>
              <a:spcPct val="15000"/>
            </a:spcAft>
            <a:buChar char="••"/>
          </a:pPr>
          <a:fld id="{8F15F142-1102-4456-94F2-5B8687DD9AD1}" type="TxLink">
            <a:rPr lang="en-US" sz="1100" b="0" i="0" u="none" strike="noStrike" kern="1200">
              <a:solidFill>
                <a:srgbClr val="000000"/>
              </a:solidFill>
              <a:latin typeface="Calibri"/>
            </a:rPr>
            <a:pPr marL="228600" lvl="1" indent="-228600" algn="ctr" defTabSz="889000">
              <a:lnSpc>
                <a:spcPct val="90000"/>
              </a:lnSpc>
              <a:spcBef>
                <a:spcPct val="0"/>
              </a:spcBef>
              <a:spcAft>
                <a:spcPct val="15000"/>
              </a:spcAft>
              <a:buChar char="••"/>
            </a:pPr>
            <a:t> </a:t>
          </a:fld>
          <a:endParaRPr lang="fr-FR" sz="2000" b="1" kern="1200">
            <a:solidFill>
              <a:schemeClr val="tx2">
                <a:lumMod val="75000"/>
              </a:schemeClr>
            </a:solidFill>
          </a:endParaRPr>
        </a:p>
      </xdr:txBody>
    </xdr:sp>
    <xdr:clientData/>
  </xdr:twoCellAnchor>
  <xdr:twoCellAnchor editAs="oneCell">
    <xdr:from>
      <xdr:col>1</xdr:col>
      <xdr:colOff>504357</xdr:colOff>
      <xdr:row>195</xdr:row>
      <xdr:rowOff>811964</xdr:rowOff>
    </xdr:from>
    <xdr:to>
      <xdr:col>2</xdr:col>
      <xdr:colOff>589737</xdr:colOff>
      <xdr:row>195</xdr:row>
      <xdr:rowOff>1286587</xdr:rowOff>
    </xdr:to>
    <xdr:sp macro="" textlink="'DONNEES GENERIQUES A REMPLIR'!F95">
      <xdr:nvSpPr>
        <xdr:cNvPr id="19" name="Forme libre 18">
          <a:extLst>
            <a:ext uri="{FF2B5EF4-FFF2-40B4-BE49-F238E27FC236}">
              <a16:creationId xmlns:a16="http://schemas.microsoft.com/office/drawing/2014/main" id="{00000000-0008-0000-0400-000013000000}"/>
            </a:ext>
          </a:extLst>
        </xdr:cNvPr>
        <xdr:cNvSpPr/>
      </xdr:nvSpPr>
      <xdr:spPr>
        <a:xfrm>
          <a:off x="1531400" y="105214247"/>
          <a:ext cx="1137272" cy="474623"/>
        </a:xfrm>
        <a:custGeom>
          <a:avLst/>
          <a:gdLst>
            <a:gd name="connsiteX0" fmla="*/ 0 w 1264023"/>
            <a:gd name="connsiteY0" fmla="*/ 200949 h 1205672"/>
            <a:gd name="connsiteX1" fmla="*/ 200949 w 1264023"/>
            <a:gd name="connsiteY1" fmla="*/ 0 h 1205672"/>
            <a:gd name="connsiteX2" fmla="*/ 1063074 w 1264023"/>
            <a:gd name="connsiteY2" fmla="*/ 0 h 1205672"/>
            <a:gd name="connsiteX3" fmla="*/ 1264023 w 1264023"/>
            <a:gd name="connsiteY3" fmla="*/ 200949 h 1205672"/>
            <a:gd name="connsiteX4" fmla="*/ 1264023 w 1264023"/>
            <a:gd name="connsiteY4" fmla="*/ 1004723 h 1205672"/>
            <a:gd name="connsiteX5" fmla="*/ 1063074 w 1264023"/>
            <a:gd name="connsiteY5" fmla="*/ 1205672 h 1205672"/>
            <a:gd name="connsiteX6" fmla="*/ 200949 w 1264023"/>
            <a:gd name="connsiteY6" fmla="*/ 1205672 h 1205672"/>
            <a:gd name="connsiteX7" fmla="*/ 0 w 1264023"/>
            <a:gd name="connsiteY7" fmla="*/ 1004723 h 1205672"/>
            <a:gd name="connsiteX8" fmla="*/ 0 w 1264023"/>
            <a:gd name="connsiteY8" fmla="*/ 200949 h 12056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264023" h="1205672">
              <a:moveTo>
                <a:pt x="0" y="200949"/>
              </a:moveTo>
              <a:cubicBezTo>
                <a:pt x="0" y="89968"/>
                <a:pt x="89968" y="0"/>
                <a:pt x="200949" y="0"/>
              </a:cubicBezTo>
              <a:lnTo>
                <a:pt x="1063074" y="0"/>
              </a:lnTo>
              <a:cubicBezTo>
                <a:pt x="1174055" y="0"/>
                <a:pt x="1264023" y="89968"/>
                <a:pt x="1264023" y="200949"/>
              </a:cubicBezTo>
              <a:lnTo>
                <a:pt x="1264023" y="1004723"/>
              </a:lnTo>
              <a:cubicBezTo>
                <a:pt x="1264023" y="1115704"/>
                <a:pt x="1174055" y="1205672"/>
                <a:pt x="1063074" y="1205672"/>
              </a:cubicBezTo>
              <a:lnTo>
                <a:pt x="200949" y="1205672"/>
              </a:lnTo>
              <a:cubicBezTo>
                <a:pt x="89968" y="1205672"/>
                <a:pt x="0" y="1115704"/>
                <a:pt x="0" y="1004723"/>
              </a:cubicBezTo>
              <a:lnTo>
                <a:pt x="0" y="200949"/>
              </a:lnTo>
              <a:close/>
            </a:path>
          </a:pathLst>
        </a:custGeom>
        <a:solidFill>
          <a:srgbClr val="E87E05"/>
        </a:solidFill>
        <a:effectLst/>
        <a:scene3d>
          <a:camera prst="orthographicFront">
            <a:rot lat="0" lon="0" rev="0"/>
          </a:camera>
          <a:lightRig rig="threePt" dir="t">
            <a:rot lat="0" lon="0" rev="1200000"/>
          </a:lightRig>
        </a:scene3d>
        <a:sp3d>
          <a:bevelT w="0" h="0"/>
        </a:sp3d>
      </xdr:spPr>
      <xdr:style>
        <a:lnRef idx="0">
          <a:schemeClr val="lt1">
            <a:hueOff val="0"/>
            <a:satOff val="0"/>
            <a:lumOff val="0"/>
            <a:alphaOff val="0"/>
          </a:schemeClr>
        </a:lnRef>
        <a:fillRef idx="3">
          <a:schemeClr val="accent5">
            <a:hueOff val="-9933876"/>
            <a:satOff val="39811"/>
            <a:lumOff val="8628"/>
            <a:alphaOff val="0"/>
          </a:schemeClr>
        </a:fillRef>
        <a:effectRef idx="3">
          <a:schemeClr val="accent5">
            <a:hueOff val="-9933876"/>
            <a:satOff val="39811"/>
            <a:lumOff val="8628"/>
            <a:alphaOff val="0"/>
          </a:schemeClr>
        </a:effectRef>
        <a:fontRef idx="minor">
          <a:schemeClr val="lt1"/>
        </a:fontRef>
      </xdr:style>
      <xdr:txBody>
        <a:bodyPr spcFirstLastPara="0" vert="horz" wrap="square" lIns="142676" tIns="100766" rIns="142676" bIns="100766" numCol="1" spcCol="1270" anchor="ctr" anchorCtr="0">
          <a:noAutofit/>
        </a:bodyPr>
        <a:lstStyle/>
        <a:p>
          <a:pPr lvl="0" algn="r" defTabSz="977900">
            <a:lnSpc>
              <a:spcPct val="90000"/>
            </a:lnSpc>
            <a:spcBef>
              <a:spcPct val="0"/>
            </a:spcBef>
            <a:spcAft>
              <a:spcPct val="35000"/>
            </a:spcAft>
          </a:pPr>
          <a:fld id="{083001CF-59B6-4A48-BA85-B49D0D293BF2}" type="TxLink">
            <a:rPr lang="en-US" sz="1100" b="1" i="0" u="none" strike="noStrike" kern="1200">
              <a:solidFill>
                <a:schemeClr val="bg1"/>
              </a:solidFill>
              <a:latin typeface="Arial"/>
              <a:cs typeface="Arial"/>
            </a:rPr>
            <a:pPr lvl="0" algn="r" defTabSz="977900">
              <a:lnSpc>
                <a:spcPct val="90000"/>
              </a:lnSpc>
              <a:spcBef>
                <a:spcPct val="0"/>
              </a:spcBef>
              <a:spcAft>
                <a:spcPct val="35000"/>
              </a:spcAft>
            </a:pPr>
            <a:t>0</a:t>
          </a:fld>
          <a:endParaRPr lang="fr-FR" sz="3200" b="1" kern="1200">
            <a:solidFill>
              <a:schemeClr val="bg1"/>
            </a:solidFill>
          </a:endParaRPr>
        </a:p>
      </xdr:txBody>
    </xdr:sp>
    <xdr:clientData/>
  </xdr:twoCellAnchor>
  <xdr:oneCellAnchor>
    <xdr:from>
      <xdr:col>1</xdr:col>
      <xdr:colOff>364692</xdr:colOff>
      <xdr:row>194</xdr:row>
      <xdr:rowOff>77602</xdr:rowOff>
    </xdr:from>
    <xdr:ext cx="3602676" cy="269369"/>
    <xdr:sp macro="" textlink="">
      <xdr:nvSpPr>
        <xdr:cNvPr id="12" name="ZoneTexte 11">
          <a:extLst>
            <a:ext uri="{FF2B5EF4-FFF2-40B4-BE49-F238E27FC236}">
              <a16:creationId xmlns:a16="http://schemas.microsoft.com/office/drawing/2014/main" id="{00000000-0008-0000-0400-00000C000000}"/>
            </a:ext>
          </a:extLst>
        </xdr:cNvPr>
        <xdr:cNvSpPr txBox="1"/>
      </xdr:nvSpPr>
      <xdr:spPr>
        <a:xfrm>
          <a:off x="1391735" y="104297667"/>
          <a:ext cx="3602676"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1200" b="1" i="0" u="none" strike="noStrike">
              <a:solidFill>
                <a:srgbClr val="203464"/>
              </a:solidFill>
              <a:latin typeface="Arial" panose="020B0604020202020204" pitchFamily="34" charset="0"/>
              <a:cs typeface="Arial" panose="020B0604020202020204" pitchFamily="34" charset="0"/>
            </a:rPr>
            <a:t>Répartition temps partiel, temps plein du PNM</a:t>
          </a:r>
        </a:p>
      </xdr:txBody>
    </xdr:sp>
    <xdr:clientData/>
  </xdr:oneCellAnchor>
  <xdr:twoCellAnchor editAs="oneCell">
    <xdr:from>
      <xdr:col>0</xdr:col>
      <xdr:colOff>0</xdr:colOff>
      <xdr:row>164</xdr:row>
      <xdr:rowOff>0</xdr:rowOff>
    </xdr:from>
    <xdr:to>
      <xdr:col>0</xdr:col>
      <xdr:colOff>304800</xdr:colOff>
      <xdr:row>164</xdr:row>
      <xdr:rowOff>304800</xdr:rowOff>
    </xdr:to>
    <xdr:sp macro="" textlink="">
      <xdr:nvSpPr>
        <xdr:cNvPr id="29" name="AutoShape 3" descr="Résultat de recherche d'images pour &quot;picto infirmier&quot;">
          <a:extLst>
            <a:ext uri="{FF2B5EF4-FFF2-40B4-BE49-F238E27FC236}">
              <a16:creationId xmlns:a16="http://schemas.microsoft.com/office/drawing/2014/main" id="{00000000-0008-0000-0400-00001D000000}"/>
            </a:ext>
          </a:extLst>
        </xdr:cNvPr>
        <xdr:cNvSpPr>
          <a:spLocks noChangeAspect="1" noChangeArrowheads="1"/>
        </xdr:cNvSpPr>
      </xdr:nvSpPr>
      <xdr:spPr bwMode="auto">
        <a:xfrm>
          <a:off x="0" y="58874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57151</xdr:colOff>
      <xdr:row>196</xdr:row>
      <xdr:rowOff>121405</xdr:rowOff>
    </xdr:from>
    <xdr:to>
      <xdr:col>5</xdr:col>
      <xdr:colOff>2244437</xdr:colOff>
      <xdr:row>197</xdr:row>
      <xdr:rowOff>56604</xdr:rowOff>
    </xdr:to>
    <xdr:graphicFrame macro="">
      <xdr:nvGraphicFramePr>
        <xdr:cNvPr id="37" name="Graphique 36">
          <a:extLst>
            <a:ext uri="{FF2B5EF4-FFF2-40B4-BE49-F238E27FC236}">
              <a16:creationId xmlns:a16="http://schemas.microsoft.com/office/drawing/2014/main" id="{00000000-0008-0000-04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46357</xdr:colOff>
      <xdr:row>198</xdr:row>
      <xdr:rowOff>50981</xdr:rowOff>
    </xdr:from>
    <xdr:to>
      <xdr:col>5</xdr:col>
      <xdr:colOff>2151531</xdr:colOff>
      <xdr:row>198</xdr:row>
      <xdr:rowOff>2272181</xdr:rowOff>
    </xdr:to>
    <xdr:graphicFrame macro="">
      <xdr:nvGraphicFramePr>
        <xdr:cNvPr id="38" name="Graphique 6">
          <a:extLst>
            <a:ext uri="{FF2B5EF4-FFF2-40B4-BE49-F238E27FC236}">
              <a16:creationId xmlns:a16="http://schemas.microsoft.com/office/drawing/2014/main" id="{00000000-0008-0000-04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59533</xdr:colOff>
      <xdr:row>199</xdr:row>
      <xdr:rowOff>147372</xdr:rowOff>
    </xdr:from>
    <xdr:to>
      <xdr:col>5</xdr:col>
      <xdr:colOff>2151530</xdr:colOff>
      <xdr:row>200</xdr:row>
      <xdr:rowOff>3178439</xdr:rowOff>
    </xdr:to>
    <xdr:graphicFrame macro="">
      <xdr:nvGraphicFramePr>
        <xdr:cNvPr id="39" name="Graphique 7">
          <a:extLst>
            <a:ext uri="{FF2B5EF4-FFF2-40B4-BE49-F238E27FC236}">
              <a16:creationId xmlns:a16="http://schemas.microsoft.com/office/drawing/2014/main" id="{00000000-0008-0000-04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203</xdr:row>
      <xdr:rowOff>0</xdr:rowOff>
    </xdr:from>
    <xdr:to>
      <xdr:col>0</xdr:col>
      <xdr:colOff>304800</xdr:colOff>
      <xdr:row>203</xdr:row>
      <xdr:rowOff>304800</xdr:rowOff>
    </xdr:to>
    <xdr:sp macro="" textlink="">
      <xdr:nvSpPr>
        <xdr:cNvPr id="40" name="AutoShape 15" descr="Résultat de recherche d'images pour &quot;picto femme infirmiere&quot;">
          <a:extLst>
            <a:ext uri="{FF2B5EF4-FFF2-40B4-BE49-F238E27FC236}">
              <a16:creationId xmlns:a16="http://schemas.microsoft.com/office/drawing/2014/main" id="{00000000-0008-0000-0400-000028000000}"/>
            </a:ext>
          </a:extLst>
        </xdr:cNvPr>
        <xdr:cNvSpPr>
          <a:spLocks noChangeAspect="1" noChangeArrowheads="1"/>
        </xdr:cNvSpPr>
      </xdr:nvSpPr>
      <xdr:spPr bwMode="auto">
        <a:xfrm>
          <a:off x="0" y="8157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-25400</xdr:colOff>
      <xdr:row>220</xdr:row>
      <xdr:rowOff>484549</xdr:rowOff>
    </xdr:from>
    <xdr:to>
      <xdr:col>0</xdr:col>
      <xdr:colOff>-25400</xdr:colOff>
      <xdr:row>222</xdr:row>
      <xdr:rowOff>1216663</xdr:rowOff>
    </xdr:to>
    <xdr:grpSp>
      <xdr:nvGrpSpPr>
        <xdr:cNvPr id="30" name="Groupe 29">
          <a:extLst>
            <a:ext uri="{FF2B5EF4-FFF2-40B4-BE49-F238E27FC236}">
              <a16:creationId xmlns:a16="http://schemas.microsoft.com/office/drawing/2014/main" id="{00000000-0008-0000-0400-00001E000000}"/>
            </a:ext>
          </a:extLst>
        </xdr:cNvPr>
        <xdr:cNvGrpSpPr/>
      </xdr:nvGrpSpPr>
      <xdr:grpSpPr>
        <a:xfrm>
          <a:off x="-25400" y="130336276"/>
          <a:ext cx="0" cy="2048296"/>
          <a:chOff x="-12700" y="131623214"/>
          <a:chExt cx="0" cy="2040723"/>
        </a:xfrm>
      </xdr:grpSpPr>
      <xdr:sp macro="" textlink="'DONNEES GENERIQUES A REMPLIR'!$E$44">
        <xdr:nvSpPr>
          <xdr:cNvPr id="35" name="ZoneTexte 34">
            <a:extLst>
              <a:ext uri="{FF2B5EF4-FFF2-40B4-BE49-F238E27FC236}">
                <a16:creationId xmlns:a16="http://schemas.microsoft.com/office/drawing/2014/main" id="{00000000-0008-0000-0400-000023000000}"/>
              </a:ext>
            </a:extLst>
          </xdr:cNvPr>
          <xdr:cNvSpPr txBox="1"/>
        </xdr:nvSpPr>
        <xdr:spPr>
          <a:xfrm>
            <a:off x="-12700" y="133195967"/>
            <a:ext cx="0" cy="4679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21E11932-905E-E744-9968-E80CF22D4215}" type="TxLink">
              <a:rPr lang="en-US" sz="1200" b="1" i="0" u="none" strike="noStrike">
                <a:solidFill>
                  <a:schemeClr val="bg1"/>
                </a:solidFill>
                <a:latin typeface="Calibri"/>
              </a:rPr>
              <a:pPr algn="ctr"/>
              <a:t> </a:t>
            </a:fld>
            <a:endParaRPr lang="fr-FR" sz="1800" b="1" i="0" u="none" strike="noStrike">
              <a:solidFill>
                <a:schemeClr val="bg1"/>
              </a:solidFill>
              <a:latin typeface="Calibri"/>
            </a:endParaRPr>
          </a:p>
        </xdr:txBody>
      </xdr:sp>
      <xdr:sp macro="" textlink="'DONNEES GENERIQUES A REMPLIR'!$D$44">
        <xdr:nvSpPr>
          <xdr:cNvPr id="32" name="ZoneTexte 31">
            <a:extLst>
              <a:ext uri="{FF2B5EF4-FFF2-40B4-BE49-F238E27FC236}">
                <a16:creationId xmlns:a16="http://schemas.microsoft.com/office/drawing/2014/main" id="{00000000-0008-0000-0400-000020000000}"/>
              </a:ext>
            </a:extLst>
          </xdr:cNvPr>
          <xdr:cNvSpPr txBox="1"/>
        </xdr:nvSpPr>
        <xdr:spPr>
          <a:xfrm>
            <a:off x="-12700" y="131623214"/>
            <a:ext cx="0" cy="4679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fld id="{8CB5940C-294B-1443-8425-EACC7FE885EF}" type="TxLink">
              <a:rPr lang="en-US" sz="1200" b="1" i="0" u="none" strike="noStrike">
                <a:solidFill>
                  <a:srgbClr val="000000"/>
                </a:solidFill>
                <a:latin typeface="Calibri"/>
                <a:ea typeface="+mn-ea"/>
                <a:cs typeface="+mn-cs"/>
              </a:rPr>
              <a:pPr marL="0" indent="0" algn="ctr"/>
              <a:t> </a:t>
            </a:fld>
            <a:endParaRPr lang="fr-FR" sz="1200" b="1" i="0" u="none" strike="noStrike">
              <a:solidFill>
                <a:srgbClr val="000000"/>
              </a:solidFill>
              <a:latin typeface="Calibri"/>
              <a:ea typeface="+mn-ea"/>
              <a:cs typeface="+mn-cs"/>
            </a:endParaRPr>
          </a:p>
        </xdr:txBody>
      </xdr:sp>
    </xdr:grpSp>
    <xdr:clientData/>
  </xdr:twoCellAnchor>
  <xdr:twoCellAnchor editAs="oneCell">
    <xdr:from>
      <xdr:col>0</xdr:col>
      <xdr:colOff>60961</xdr:colOff>
      <xdr:row>321</xdr:row>
      <xdr:rowOff>702358</xdr:rowOff>
    </xdr:from>
    <xdr:to>
      <xdr:col>5</xdr:col>
      <xdr:colOff>2109107</xdr:colOff>
      <xdr:row>322</xdr:row>
      <xdr:rowOff>3703898</xdr:rowOff>
    </xdr:to>
    <xdr:graphicFrame macro="">
      <xdr:nvGraphicFramePr>
        <xdr:cNvPr id="72" name="Graphique 1">
          <a:extLst>
            <a:ext uri="{FF2B5EF4-FFF2-40B4-BE49-F238E27FC236}">
              <a16:creationId xmlns:a16="http://schemas.microsoft.com/office/drawing/2014/main" id="{00000000-0008-0000-04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10</xdr:col>
      <xdr:colOff>0</xdr:colOff>
      <xdr:row>329</xdr:row>
      <xdr:rowOff>0</xdr:rowOff>
    </xdr:from>
    <xdr:ext cx="304800" cy="304800"/>
    <xdr:sp macro="" textlink="">
      <xdr:nvSpPr>
        <xdr:cNvPr id="74" name="AutoShape 3" descr="Résultat de recherche d'images pour &quot;picto infirmier&quot;">
          <a:extLst>
            <a:ext uri="{FF2B5EF4-FFF2-40B4-BE49-F238E27FC236}">
              <a16:creationId xmlns:a16="http://schemas.microsoft.com/office/drawing/2014/main" id="{00000000-0008-0000-0400-00004A000000}"/>
            </a:ext>
          </a:extLst>
        </xdr:cNvPr>
        <xdr:cNvSpPr>
          <a:spLocks noChangeAspect="1" noChangeArrowheads="1"/>
        </xdr:cNvSpPr>
      </xdr:nvSpPr>
      <xdr:spPr bwMode="auto">
        <a:xfrm>
          <a:off x="9115425" y="10233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676275</xdr:colOff>
      <xdr:row>358</xdr:row>
      <xdr:rowOff>809625</xdr:rowOff>
    </xdr:from>
    <xdr:to>
      <xdr:col>1</xdr:col>
      <xdr:colOff>299193</xdr:colOff>
      <xdr:row>358</xdr:row>
      <xdr:rowOff>1074185</xdr:rowOff>
    </xdr:to>
    <xdr:sp macro="" textlink="">
      <xdr:nvSpPr>
        <xdr:cNvPr id="85" name="ZoneTexte 84">
          <a:extLst>
            <a:ext uri="{FF2B5EF4-FFF2-40B4-BE49-F238E27FC236}">
              <a16:creationId xmlns:a16="http://schemas.microsoft.com/office/drawing/2014/main" id="{00000000-0008-0000-0400-000055000000}"/>
            </a:ext>
          </a:extLst>
        </xdr:cNvPr>
        <xdr:cNvSpPr txBox="1"/>
      </xdr:nvSpPr>
      <xdr:spPr>
        <a:xfrm>
          <a:off x="676275" y="112261650"/>
          <a:ext cx="6611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A892CFBE-32C2-4B6A-84B1-61F3EADCE48B}" type="TxLink">
            <a:rPr lang="en-US" sz="1800" b="1" i="0" u="none" strike="noStrike">
              <a:solidFill>
                <a:srgbClr val="000000"/>
              </a:solidFill>
              <a:latin typeface="Calibri"/>
            </a:rPr>
            <a:pPr algn="ctr"/>
            <a:t> </a:t>
          </a:fld>
          <a:endParaRPr lang="fr-FR" sz="4400" b="1" i="0" u="none" strike="noStrike">
            <a:solidFill>
              <a:srgbClr val="000000"/>
            </a:solidFill>
            <a:latin typeface="Calibri"/>
          </a:endParaRPr>
        </a:p>
      </xdr:txBody>
    </xdr:sp>
    <xdr:clientData/>
  </xdr:twoCellAnchor>
  <xdr:twoCellAnchor>
    <xdr:from>
      <xdr:col>0</xdr:col>
      <xdr:colOff>676275</xdr:colOff>
      <xdr:row>358</xdr:row>
      <xdr:rowOff>2028825</xdr:rowOff>
    </xdr:from>
    <xdr:to>
      <xdr:col>1</xdr:col>
      <xdr:colOff>299193</xdr:colOff>
      <xdr:row>358</xdr:row>
      <xdr:rowOff>2293385</xdr:rowOff>
    </xdr:to>
    <xdr:sp macro="" textlink="">
      <xdr:nvSpPr>
        <xdr:cNvPr id="86" name="ZoneTexte 85">
          <a:extLst>
            <a:ext uri="{FF2B5EF4-FFF2-40B4-BE49-F238E27FC236}">
              <a16:creationId xmlns:a16="http://schemas.microsoft.com/office/drawing/2014/main" id="{00000000-0008-0000-0400-000056000000}"/>
            </a:ext>
          </a:extLst>
        </xdr:cNvPr>
        <xdr:cNvSpPr txBox="1"/>
      </xdr:nvSpPr>
      <xdr:spPr>
        <a:xfrm>
          <a:off x="676275" y="113480850"/>
          <a:ext cx="6611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B728B51D-0D77-4311-A270-0AE962A3D962}" type="TxLink">
            <a:rPr lang="en-US" sz="1800" b="1" i="0" u="none" strike="noStrike">
              <a:solidFill>
                <a:srgbClr val="000000"/>
              </a:solidFill>
              <a:latin typeface="Calibri"/>
            </a:rPr>
            <a:pPr algn="ctr"/>
            <a:t> </a:t>
          </a:fld>
          <a:endParaRPr lang="fr-FR" sz="4400" b="1" i="0" u="none" strike="noStrike">
            <a:solidFill>
              <a:srgbClr val="000000"/>
            </a:solidFill>
            <a:latin typeface="Calibri"/>
          </a:endParaRPr>
        </a:p>
      </xdr:txBody>
    </xdr:sp>
    <xdr:clientData/>
  </xdr:twoCellAnchor>
  <xdr:twoCellAnchor editAs="oneCell">
    <xdr:from>
      <xdr:col>0</xdr:col>
      <xdr:colOff>67235</xdr:colOff>
      <xdr:row>358</xdr:row>
      <xdr:rowOff>58830</xdr:rowOff>
    </xdr:from>
    <xdr:to>
      <xdr:col>5</xdr:col>
      <xdr:colOff>2117912</xdr:colOff>
      <xdr:row>358</xdr:row>
      <xdr:rowOff>2603500</xdr:rowOff>
    </xdr:to>
    <xdr:graphicFrame macro="">
      <xdr:nvGraphicFramePr>
        <xdr:cNvPr id="87" name="Graphique 2">
          <a:extLst>
            <a:ext uri="{FF2B5EF4-FFF2-40B4-BE49-F238E27FC236}">
              <a16:creationId xmlns:a16="http://schemas.microsoft.com/office/drawing/2014/main" id="{00000000-0008-0000-04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0</xdr:col>
      <xdr:colOff>50800</xdr:colOff>
      <xdr:row>339</xdr:row>
      <xdr:rowOff>45384</xdr:rowOff>
    </xdr:from>
    <xdr:to>
      <xdr:col>5</xdr:col>
      <xdr:colOff>2140324</xdr:colOff>
      <xdr:row>339</xdr:row>
      <xdr:rowOff>2319867</xdr:rowOff>
    </xdr:to>
    <xdr:graphicFrame macro="">
      <xdr:nvGraphicFramePr>
        <xdr:cNvPr id="88" name="Graphique 3">
          <a:extLst>
            <a:ext uri="{FF2B5EF4-FFF2-40B4-BE49-F238E27FC236}">
              <a16:creationId xmlns:a16="http://schemas.microsoft.com/office/drawing/2014/main" id="{00000000-0008-0000-04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0</xdr:col>
      <xdr:colOff>0</xdr:colOff>
      <xdr:row>374</xdr:row>
      <xdr:rowOff>0</xdr:rowOff>
    </xdr:from>
    <xdr:to>
      <xdr:col>0</xdr:col>
      <xdr:colOff>314325</xdr:colOff>
      <xdr:row>374</xdr:row>
      <xdr:rowOff>304800</xdr:rowOff>
    </xdr:to>
    <xdr:sp macro="" textlink="">
      <xdr:nvSpPr>
        <xdr:cNvPr id="90" name="AutoShape 25" descr="Résultat de recherche d'images pour &quot;picto congés parentaux&quot;">
          <a:extLst>
            <a:ext uri="{FF2B5EF4-FFF2-40B4-BE49-F238E27FC236}">
              <a16:creationId xmlns:a16="http://schemas.microsoft.com/office/drawing/2014/main" id="{00000000-0008-0000-0400-00005A000000}"/>
            </a:ext>
          </a:extLst>
        </xdr:cNvPr>
        <xdr:cNvSpPr>
          <a:spLocks noChangeAspect="1" noChangeArrowheads="1"/>
        </xdr:cNvSpPr>
      </xdr:nvSpPr>
      <xdr:spPr bwMode="auto">
        <a:xfrm>
          <a:off x="0" y="122548650"/>
          <a:ext cx="31432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457200</xdr:colOff>
      <xdr:row>372</xdr:row>
      <xdr:rowOff>181465</xdr:rowOff>
    </xdr:from>
    <xdr:to>
      <xdr:col>5</xdr:col>
      <xdr:colOff>1003300</xdr:colOff>
      <xdr:row>375</xdr:row>
      <xdr:rowOff>761989</xdr:rowOff>
    </xdr:to>
    <xdr:grpSp>
      <xdr:nvGrpSpPr>
        <xdr:cNvPr id="135" name="Grouper 134">
          <a:extLst>
            <a:ext uri="{FF2B5EF4-FFF2-40B4-BE49-F238E27FC236}">
              <a16:creationId xmlns:a16="http://schemas.microsoft.com/office/drawing/2014/main" id="{00000000-0008-0000-0400-000087000000}"/>
            </a:ext>
          </a:extLst>
        </xdr:cNvPr>
        <xdr:cNvGrpSpPr/>
      </xdr:nvGrpSpPr>
      <xdr:grpSpPr>
        <a:xfrm>
          <a:off x="2535382" y="265842374"/>
          <a:ext cx="3767282" cy="1844751"/>
          <a:chOff x="2832100" y="150946388"/>
          <a:chExt cx="3965574" cy="1670437"/>
        </a:xfrm>
      </xdr:grpSpPr>
      <xdr:grpSp>
        <xdr:nvGrpSpPr>
          <xdr:cNvPr id="91" name="Groupe 90">
            <a:extLst>
              <a:ext uri="{FF2B5EF4-FFF2-40B4-BE49-F238E27FC236}">
                <a16:creationId xmlns:a16="http://schemas.microsoft.com/office/drawing/2014/main" id="{00000000-0008-0000-0400-00005B000000}"/>
              </a:ext>
            </a:extLst>
          </xdr:cNvPr>
          <xdr:cNvGrpSpPr/>
        </xdr:nvGrpSpPr>
        <xdr:grpSpPr>
          <a:xfrm>
            <a:off x="2832100" y="150946388"/>
            <a:ext cx="2750819" cy="1667020"/>
            <a:chOff x="1428751" y="98686772"/>
            <a:chExt cx="2352674" cy="1645601"/>
          </a:xfrm>
        </xdr:grpSpPr>
        <xdr:grpSp>
          <xdr:nvGrpSpPr>
            <xdr:cNvPr id="92" name="Groupe 91">
              <a:extLst>
                <a:ext uri="{FF2B5EF4-FFF2-40B4-BE49-F238E27FC236}">
                  <a16:creationId xmlns:a16="http://schemas.microsoft.com/office/drawing/2014/main" id="{00000000-0008-0000-0400-00005C000000}"/>
                </a:ext>
              </a:extLst>
            </xdr:cNvPr>
            <xdr:cNvGrpSpPr/>
          </xdr:nvGrpSpPr>
          <xdr:grpSpPr>
            <a:xfrm>
              <a:off x="1428751" y="98686772"/>
              <a:ext cx="2352674" cy="1400177"/>
              <a:chOff x="1428751" y="98677718"/>
              <a:chExt cx="2352674" cy="1316026"/>
            </a:xfrm>
          </xdr:grpSpPr>
          <xdr:pic>
            <xdr:nvPicPr>
              <xdr:cNvPr id="94" name="Image 93" descr="Afficher l'image d'origine">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0" cstate="print">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1" y="98677718"/>
                <a:ext cx="2352674" cy="1316026"/>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D340">
            <xdr:nvSpPr>
              <xdr:cNvPr id="95" name="ZoneTexte 94">
                <a:extLst>
                  <a:ext uri="{FF2B5EF4-FFF2-40B4-BE49-F238E27FC236}">
                    <a16:creationId xmlns:a16="http://schemas.microsoft.com/office/drawing/2014/main" id="{00000000-0008-0000-0400-00005F000000}"/>
                  </a:ext>
                </a:extLst>
              </xdr:cNvPr>
              <xdr:cNvSpPr txBox="1"/>
            </xdr:nvSpPr>
            <xdr:spPr>
              <a:xfrm>
                <a:off x="2103447" y="99595912"/>
                <a:ext cx="1081210" cy="261899"/>
              </a:xfrm>
              <a:prstGeom prst="rect">
                <a:avLst/>
              </a:prstGeom>
              <a:solidFill>
                <a:srgbClr val="E6764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0EC97FEE-28E1-B94D-83FC-6D153AF72DD6}" type="TxLink">
                  <a:rPr lang="en-US" sz="1400" b="1" i="0" u="none" strike="noStrike">
                    <a:solidFill>
                      <a:schemeClr val="bg1"/>
                    </a:solidFill>
                    <a:latin typeface="Calibri"/>
                  </a:rPr>
                  <a:pPr algn="ctr"/>
                  <a:t> </a:t>
                </a:fld>
                <a:endParaRPr lang="fr-FR" sz="6600" b="1" i="0" u="none" strike="noStrike">
                  <a:solidFill>
                    <a:schemeClr val="bg1"/>
                  </a:solidFill>
                  <a:latin typeface="Calibri"/>
                </a:endParaRPr>
              </a:p>
            </xdr:txBody>
          </xdr:sp>
        </xdr:grpSp>
        <xdr:sp macro="" textlink="'DONNEES GENERIQUES A REMPLIR'!G340">
          <xdr:nvSpPr>
            <xdr:cNvPr id="93" name="ZoneTexte 92">
              <a:extLst>
                <a:ext uri="{FF2B5EF4-FFF2-40B4-BE49-F238E27FC236}">
                  <a16:creationId xmlns:a16="http://schemas.microsoft.com/office/drawing/2014/main" id="{00000000-0008-0000-0400-00005D000000}"/>
                </a:ext>
              </a:extLst>
            </xdr:cNvPr>
            <xdr:cNvSpPr txBox="1"/>
          </xdr:nvSpPr>
          <xdr:spPr>
            <a:xfrm>
              <a:off x="2111395" y="100053735"/>
              <a:ext cx="1073263" cy="278638"/>
            </a:xfrm>
            <a:prstGeom prst="rect">
              <a:avLst/>
            </a:prstGeom>
            <a:solidFill>
              <a:srgbClr val="E6764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6444F818-E610-3C43-83CA-4811E40850A6}" type="TxLink">
                <a:rPr lang="en-US" sz="1400" b="1" i="0" u="none" strike="noStrike">
                  <a:solidFill>
                    <a:schemeClr val="bg1"/>
                  </a:solidFill>
                  <a:latin typeface="Calibri"/>
                </a:rPr>
                <a:pPr algn="ctr"/>
                <a:t>#DIV/0!</a:t>
              </a:fld>
              <a:endParaRPr lang="fr-FR" sz="6600" b="1" i="0" u="none" strike="noStrike">
                <a:solidFill>
                  <a:schemeClr val="bg1"/>
                </a:solidFill>
                <a:latin typeface="Calibri"/>
              </a:endParaRPr>
            </a:p>
          </xdr:txBody>
        </xdr:sp>
      </xdr:grpSp>
      <xdr:grpSp>
        <xdr:nvGrpSpPr>
          <xdr:cNvPr id="96" name="Groupe 95">
            <a:extLst>
              <a:ext uri="{FF2B5EF4-FFF2-40B4-BE49-F238E27FC236}">
                <a16:creationId xmlns:a16="http://schemas.microsoft.com/office/drawing/2014/main" id="{00000000-0008-0000-0400-000060000000}"/>
              </a:ext>
            </a:extLst>
          </xdr:cNvPr>
          <xdr:cNvGrpSpPr/>
        </xdr:nvGrpSpPr>
        <xdr:grpSpPr>
          <a:xfrm>
            <a:off x="5186679" y="150978309"/>
            <a:ext cx="1610995" cy="1638516"/>
            <a:chOff x="3969273" y="98867994"/>
            <a:chExt cx="1459977" cy="1871286"/>
          </a:xfrm>
        </xdr:grpSpPr>
        <xdr:grpSp>
          <xdr:nvGrpSpPr>
            <xdr:cNvPr id="97" name="Groupe 96">
              <a:extLst>
                <a:ext uri="{FF2B5EF4-FFF2-40B4-BE49-F238E27FC236}">
                  <a16:creationId xmlns:a16="http://schemas.microsoft.com/office/drawing/2014/main" id="{00000000-0008-0000-0400-000061000000}"/>
                </a:ext>
              </a:extLst>
            </xdr:cNvPr>
            <xdr:cNvGrpSpPr/>
          </xdr:nvGrpSpPr>
          <xdr:grpSpPr>
            <a:xfrm>
              <a:off x="3969273" y="98867994"/>
              <a:ext cx="1459977" cy="1421068"/>
              <a:chOff x="3969273" y="98854166"/>
              <a:chExt cx="1459977" cy="1370208"/>
            </a:xfrm>
          </xdr:grpSpPr>
          <xdr:pic>
            <xdr:nvPicPr>
              <xdr:cNvPr id="99" name="Image 98">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2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969273" y="98854166"/>
                <a:ext cx="1459977" cy="1227046"/>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E340">
            <xdr:nvSpPr>
              <xdr:cNvPr id="100" name="ZoneTexte 99">
                <a:extLst>
                  <a:ext uri="{FF2B5EF4-FFF2-40B4-BE49-F238E27FC236}">
                    <a16:creationId xmlns:a16="http://schemas.microsoft.com/office/drawing/2014/main" id="{00000000-0008-0000-0400-000064000000}"/>
                  </a:ext>
                </a:extLst>
              </xdr:cNvPr>
              <xdr:cNvSpPr txBox="1"/>
            </xdr:nvSpPr>
            <xdr:spPr>
              <a:xfrm>
                <a:off x="4162425" y="99921155"/>
                <a:ext cx="1123950" cy="303219"/>
              </a:xfrm>
              <a:prstGeom prst="rect">
                <a:avLst/>
              </a:prstGeom>
              <a:solidFill>
                <a:srgbClr val="12609E"/>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77F9ABFD-BB19-7D47-BFF0-DD0519E125CA}" type="TxLink">
                  <a:rPr lang="en-US" sz="1400" b="1" i="0" u="none" strike="noStrike">
                    <a:solidFill>
                      <a:schemeClr val="bg1"/>
                    </a:solidFill>
                    <a:latin typeface="Calibri"/>
                  </a:rPr>
                  <a:pPr algn="ctr"/>
                  <a:t> </a:t>
                </a:fld>
                <a:endParaRPr lang="fr-FR" sz="6600" b="1" i="0" u="none" strike="noStrike">
                  <a:solidFill>
                    <a:schemeClr val="bg1"/>
                  </a:solidFill>
                  <a:latin typeface="Calibri"/>
                </a:endParaRPr>
              </a:p>
            </xdr:txBody>
          </xdr:sp>
        </xdr:grpSp>
        <xdr:sp macro="" textlink="'DONNEES GENERIQUES A REMPLIR'!H340">
          <xdr:nvSpPr>
            <xdr:cNvPr id="98" name="ZoneTexte 97">
              <a:extLst>
                <a:ext uri="{FF2B5EF4-FFF2-40B4-BE49-F238E27FC236}">
                  <a16:creationId xmlns:a16="http://schemas.microsoft.com/office/drawing/2014/main" id="{00000000-0008-0000-0400-000062000000}"/>
                </a:ext>
              </a:extLst>
            </xdr:cNvPr>
            <xdr:cNvSpPr txBox="1"/>
          </xdr:nvSpPr>
          <xdr:spPr>
            <a:xfrm>
              <a:off x="4167794" y="100414368"/>
              <a:ext cx="1123950" cy="324912"/>
            </a:xfrm>
            <a:prstGeom prst="rect">
              <a:avLst/>
            </a:prstGeom>
            <a:solidFill>
              <a:srgbClr val="12609E"/>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272BD9C9-57E9-F349-B5A4-3A2D233A517B}" type="TxLink">
                <a:rPr lang="en-US" sz="1400" b="1" i="0" u="none" strike="noStrike">
                  <a:solidFill>
                    <a:schemeClr val="bg1"/>
                  </a:solidFill>
                  <a:latin typeface="Calibri"/>
                </a:rPr>
                <a:pPr algn="ctr"/>
                <a:t>#DIV/0!</a:t>
              </a:fld>
              <a:endParaRPr lang="fr-FR" sz="6600" b="1" i="0" u="none" strike="noStrike">
                <a:solidFill>
                  <a:schemeClr val="bg1"/>
                </a:solidFill>
                <a:latin typeface="Calibri"/>
              </a:endParaRPr>
            </a:p>
          </xdr:txBody>
        </xdr:sp>
      </xdr:grpSp>
    </xdr:grpSp>
    <xdr:clientData/>
  </xdr:twoCellAnchor>
  <xdr:twoCellAnchor editAs="oneCell">
    <xdr:from>
      <xdr:col>6</xdr:col>
      <xdr:colOff>0</xdr:colOff>
      <xdr:row>384</xdr:row>
      <xdr:rowOff>0</xdr:rowOff>
    </xdr:from>
    <xdr:to>
      <xdr:col>6</xdr:col>
      <xdr:colOff>304800</xdr:colOff>
      <xdr:row>384</xdr:row>
      <xdr:rowOff>304797</xdr:rowOff>
    </xdr:to>
    <xdr:sp macro="" textlink="">
      <xdr:nvSpPr>
        <xdr:cNvPr id="101" name="AutoShape 32" descr="Résultat de recherche d'images pour &quot;picto enfants malades&quot;">
          <a:extLst>
            <a:ext uri="{FF2B5EF4-FFF2-40B4-BE49-F238E27FC236}">
              <a16:creationId xmlns:a16="http://schemas.microsoft.com/office/drawing/2014/main" id="{00000000-0008-0000-0400-000065000000}"/>
            </a:ext>
          </a:extLst>
        </xdr:cNvPr>
        <xdr:cNvSpPr>
          <a:spLocks noChangeAspect="1" noChangeArrowheads="1"/>
        </xdr:cNvSpPr>
      </xdr:nvSpPr>
      <xdr:spPr bwMode="auto">
        <a:xfrm>
          <a:off x="6219825" y="129149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128905</xdr:colOff>
      <xdr:row>378</xdr:row>
      <xdr:rowOff>133836</xdr:rowOff>
    </xdr:from>
    <xdr:to>
      <xdr:col>5</xdr:col>
      <xdr:colOff>285750</xdr:colOff>
      <xdr:row>380</xdr:row>
      <xdr:rowOff>16383</xdr:rowOff>
    </xdr:to>
    <xdr:grpSp>
      <xdr:nvGrpSpPr>
        <xdr:cNvPr id="136" name="Grouper 135">
          <a:extLst>
            <a:ext uri="{FF2B5EF4-FFF2-40B4-BE49-F238E27FC236}">
              <a16:creationId xmlns:a16="http://schemas.microsoft.com/office/drawing/2014/main" id="{00000000-0008-0000-0400-000088000000}"/>
            </a:ext>
          </a:extLst>
        </xdr:cNvPr>
        <xdr:cNvGrpSpPr/>
      </xdr:nvGrpSpPr>
      <xdr:grpSpPr>
        <a:xfrm>
          <a:off x="2207087" y="268548336"/>
          <a:ext cx="3378027" cy="1302638"/>
          <a:chOff x="2503805" y="153485428"/>
          <a:chExt cx="3827145" cy="1297691"/>
        </a:xfrm>
      </xdr:grpSpPr>
      <xdr:grpSp>
        <xdr:nvGrpSpPr>
          <xdr:cNvPr id="102" name="Groupe 101">
            <a:extLst>
              <a:ext uri="{FF2B5EF4-FFF2-40B4-BE49-F238E27FC236}">
                <a16:creationId xmlns:a16="http://schemas.microsoft.com/office/drawing/2014/main" id="{00000000-0008-0000-0400-000066000000}"/>
              </a:ext>
            </a:extLst>
          </xdr:cNvPr>
          <xdr:cNvGrpSpPr/>
        </xdr:nvGrpSpPr>
        <xdr:grpSpPr>
          <a:xfrm>
            <a:off x="2503805" y="153487119"/>
            <a:ext cx="1487575" cy="1296000"/>
            <a:chOff x="1943100" y="120269383"/>
            <a:chExt cx="1457325" cy="1800248"/>
          </a:xfrm>
        </xdr:grpSpPr>
        <xdr:pic>
          <xdr:nvPicPr>
            <xdr:cNvPr id="103" name="Image 102">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22">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943100" y="120269383"/>
              <a:ext cx="1457325" cy="1298192"/>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D343">
          <xdr:nvSpPr>
            <xdr:cNvPr id="104" name="ZoneTexte 103">
              <a:extLst>
                <a:ext uri="{FF2B5EF4-FFF2-40B4-BE49-F238E27FC236}">
                  <a16:creationId xmlns:a16="http://schemas.microsoft.com/office/drawing/2014/main" id="{00000000-0008-0000-0400-000068000000}"/>
                </a:ext>
              </a:extLst>
            </xdr:cNvPr>
            <xdr:cNvSpPr txBox="1"/>
          </xdr:nvSpPr>
          <xdr:spPr>
            <a:xfrm>
              <a:off x="1981199" y="121481848"/>
              <a:ext cx="1381127" cy="281477"/>
            </a:xfrm>
            <a:prstGeom prst="rect">
              <a:avLst/>
            </a:prstGeom>
            <a:solidFill>
              <a:srgbClr val="E6764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2DB778CD-D09B-C042-8B8A-E4D66B7A33C9}" type="TxLink">
                <a:rPr lang="en-US" sz="1400" b="1" i="0" u="none" strike="noStrike">
                  <a:solidFill>
                    <a:schemeClr val="bg1"/>
                  </a:solidFill>
                  <a:latin typeface="Calibri"/>
                  <a:ea typeface="+mn-ea"/>
                  <a:cs typeface="+mn-cs"/>
                </a:rPr>
                <a:pPr marL="0" indent="0" algn="ctr"/>
                <a:t> </a:t>
              </a:fld>
              <a:endParaRPr lang="fr-FR" sz="1800" b="1" i="0" u="none" strike="noStrike">
                <a:solidFill>
                  <a:schemeClr val="bg1"/>
                </a:solidFill>
                <a:latin typeface="Calibri"/>
                <a:ea typeface="+mn-ea"/>
                <a:cs typeface="+mn-cs"/>
              </a:endParaRPr>
            </a:p>
          </xdr:txBody>
        </xdr:sp>
        <xdr:sp macro="" textlink="'DONNEES GENERIQUES A REMPLIR'!G343">
          <xdr:nvSpPr>
            <xdr:cNvPr id="105" name="ZoneTexte 104">
              <a:extLst>
                <a:ext uri="{FF2B5EF4-FFF2-40B4-BE49-F238E27FC236}">
                  <a16:creationId xmlns:a16="http://schemas.microsoft.com/office/drawing/2014/main" id="{00000000-0008-0000-0400-000069000000}"/>
                </a:ext>
              </a:extLst>
            </xdr:cNvPr>
            <xdr:cNvSpPr txBox="1"/>
          </xdr:nvSpPr>
          <xdr:spPr>
            <a:xfrm>
              <a:off x="1981200" y="121788154"/>
              <a:ext cx="1381127" cy="281477"/>
            </a:xfrm>
            <a:prstGeom prst="rect">
              <a:avLst/>
            </a:prstGeom>
            <a:solidFill>
              <a:srgbClr val="E6764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BCF1D887-23F9-674A-AA64-4A4C6FDF7BBE}" type="TxLink">
                <a:rPr lang="en-US" sz="1400" b="1" i="0" u="none" strike="noStrike">
                  <a:solidFill>
                    <a:schemeClr val="bg1"/>
                  </a:solidFill>
                  <a:latin typeface="Calibri"/>
                  <a:ea typeface="+mn-ea"/>
                  <a:cs typeface="+mn-cs"/>
                </a:rPr>
                <a:pPr marL="0" indent="0" algn="ctr"/>
                <a:t>#DIV/0!</a:t>
              </a:fld>
              <a:endParaRPr lang="en-US" sz="1800" b="1" i="0" u="none" strike="noStrike">
                <a:solidFill>
                  <a:schemeClr val="bg1"/>
                </a:solidFill>
                <a:latin typeface="Calibri"/>
                <a:ea typeface="+mn-ea"/>
                <a:cs typeface="+mn-cs"/>
              </a:endParaRPr>
            </a:p>
          </xdr:txBody>
        </xdr:sp>
      </xdr:grpSp>
      <xdr:grpSp>
        <xdr:nvGrpSpPr>
          <xdr:cNvPr id="106" name="Groupe 105">
            <a:extLst>
              <a:ext uri="{FF2B5EF4-FFF2-40B4-BE49-F238E27FC236}">
                <a16:creationId xmlns:a16="http://schemas.microsoft.com/office/drawing/2014/main" id="{00000000-0008-0000-0400-00006A000000}"/>
              </a:ext>
            </a:extLst>
          </xdr:cNvPr>
          <xdr:cNvGrpSpPr/>
        </xdr:nvGrpSpPr>
        <xdr:grpSpPr>
          <a:xfrm>
            <a:off x="4852247" y="153485428"/>
            <a:ext cx="1478703" cy="1286931"/>
            <a:chOff x="4067175" y="120281700"/>
            <a:chExt cx="1475576" cy="1806058"/>
          </a:xfrm>
        </xdr:grpSpPr>
        <xdr:pic>
          <xdr:nvPicPr>
            <xdr:cNvPr id="107" name="Image 106">
              <a:extLst>
                <a:ext uri="{FF2B5EF4-FFF2-40B4-BE49-F238E27FC236}">
                  <a16:creationId xmlns:a16="http://schemas.microsoft.com/office/drawing/2014/main" id="{00000000-0008-0000-0400-00006B000000}"/>
                </a:ext>
              </a:extLst>
            </xdr:cNvPr>
            <xdr:cNvPicPr>
              <a:picLocks noChangeAspect="1" noChangeArrowheads="1"/>
            </xdr:cNvPicPr>
          </xdr:nvPicPr>
          <xdr:blipFill>
            <a:blip xmlns:r="http://schemas.openxmlformats.org/officeDocument/2006/relationships" r:embed="rId22">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067175" y="120281700"/>
              <a:ext cx="1475576" cy="1314450"/>
            </a:xfrm>
            <a:prstGeom prst="rect">
              <a:avLst/>
            </a:prstGeom>
            <a:solidFill>
              <a:schemeClr val="accent4">
                <a:lumMod val="75000"/>
              </a:schemeClr>
            </a:solidFill>
            <a:ln>
              <a:solidFill>
                <a:schemeClr val="bg1"/>
              </a:solidFill>
            </a:ln>
          </xdr:spPr>
        </xdr:pic>
        <xdr:sp macro="" textlink="'DONNEES GENERIQUES A REMPLIR'!E343">
          <xdr:nvSpPr>
            <xdr:cNvPr id="108" name="ZoneTexte 107">
              <a:extLst>
                <a:ext uri="{FF2B5EF4-FFF2-40B4-BE49-F238E27FC236}">
                  <a16:creationId xmlns:a16="http://schemas.microsoft.com/office/drawing/2014/main" id="{00000000-0008-0000-0400-00006C000000}"/>
                </a:ext>
              </a:extLst>
            </xdr:cNvPr>
            <xdr:cNvSpPr txBox="1"/>
          </xdr:nvSpPr>
          <xdr:spPr>
            <a:xfrm>
              <a:off x="4109085" y="121510425"/>
              <a:ext cx="1386840" cy="274379"/>
            </a:xfrm>
            <a:prstGeom prst="rect">
              <a:avLst/>
            </a:prstGeom>
            <a:solidFill>
              <a:srgbClr val="12609E"/>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D8E390DD-8390-D64A-B5C2-47BC0272B318}" type="TxLink">
                <a:rPr lang="en-US" sz="1400" b="1" i="0" u="none" strike="noStrike">
                  <a:solidFill>
                    <a:schemeClr val="bg1"/>
                  </a:solidFill>
                  <a:latin typeface="Calibri"/>
                  <a:ea typeface="+mn-ea"/>
                  <a:cs typeface="+mn-cs"/>
                </a:rPr>
                <a:pPr marL="0" indent="0" algn="ctr"/>
                <a:t> </a:t>
              </a:fld>
              <a:endParaRPr lang="fr-FR" sz="1800" b="1" i="0" u="none" strike="noStrike">
                <a:solidFill>
                  <a:schemeClr val="bg1"/>
                </a:solidFill>
                <a:latin typeface="Calibri"/>
                <a:ea typeface="+mn-ea"/>
                <a:cs typeface="+mn-cs"/>
              </a:endParaRPr>
            </a:p>
          </xdr:txBody>
        </xdr:sp>
        <xdr:sp macro="" textlink="'DONNEES GENERIQUES A REMPLIR'!H343">
          <xdr:nvSpPr>
            <xdr:cNvPr id="109" name="ZoneTexte 108">
              <a:extLst>
                <a:ext uri="{FF2B5EF4-FFF2-40B4-BE49-F238E27FC236}">
                  <a16:creationId xmlns:a16="http://schemas.microsoft.com/office/drawing/2014/main" id="{00000000-0008-0000-0400-00006D000000}"/>
                </a:ext>
              </a:extLst>
            </xdr:cNvPr>
            <xdr:cNvSpPr txBox="1"/>
          </xdr:nvSpPr>
          <xdr:spPr>
            <a:xfrm>
              <a:off x="4105275" y="121813379"/>
              <a:ext cx="1386840" cy="274379"/>
            </a:xfrm>
            <a:prstGeom prst="rect">
              <a:avLst/>
            </a:prstGeom>
            <a:solidFill>
              <a:srgbClr val="12609E"/>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46A435EC-3020-B64D-8730-ED43942CA97C}" type="TxLink">
                <a:rPr lang="en-US" sz="1400" b="1" i="0" u="none" strike="noStrike">
                  <a:solidFill>
                    <a:schemeClr val="bg1"/>
                  </a:solidFill>
                  <a:latin typeface="Calibri"/>
                  <a:ea typeface="+mn-ea"/>
                  <a:cs typeface="+mn-cs"/>
                </a:rPr>
                <a:pPr marL="0" indent="0" algn="ctr"/>
                <a:t>#DIV/0!</a:t>
              </a:fld>
              <a:endParaRPr lang="fr-FR" sz="1800" b="1" i="0" u="none" strike="noStrike">
                <a:solidFill>
                  <a:schemeClr val="bg1"/>
                </a:solidFill>
                <a:latin typeface="Calibri"/>
                <a:ea typeface="+mn-ea"/>
                <a:cs typeface="+mn-cs"/>
              </a:endParaRPr>
            </a:p>
          </xdr:txBody>
        </xdr:sp>
      </xdr:grpSp>
    </xdr:grpSp>
    <xdr:clientData/>
  </xdr:twoCellAnchor>
  <xdr:oneCellAnchor>
    <xdr:from>
      <xdr:col>0</xdr:col>
      <xdr:colOff>0</xdr:colOff>
      <xdr:row>379</xdr:row>
      <xdr:rowOff>0</xdr:rowOff>
    </xdr:from>
    <xdr:ext cx="304800" cy="304800"/>
    <xdr:sp macro="" textlink="">
      <xdr:nvSpPr>
        <xdr:cNvPr id="110" name="AutoShape 25" descr="Résultat de recherche d'images pour &quot;picto congés parentaux&quot;">
          <a:extLst>
            <a:ext uri="{FF2B5EF4-FFF2-40B4-BE49-F238E27FC236}">
              <a16:creationId xmlns:a16="http://schemas.microsoft.com/office/drawing/2014/main" id="{00000000-0008-0000-0400-00006E000000}"/>
            </a:ext>
          </a:extLst>
        </xdr:cNvPr>
        <xdr:cNvSpPr>
          <a:spLocks noChangeAspect="1" noChangeArrowheads="1"/>
        </xdr:cNvSpPr>
      </xdr:nvSpPr>
      <xdr:spPr bwMode="auto">
        <a:xfrm>
          <a:off x="0" y="12457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8</xdr:col>
      <xdr:colOff>0</xdr:colOff>
      <xdr:row>379</xdr:row>
      <xdr:rowOff>0</xdr:rowOff>
    </xdr:from>
    <xdr:to>
      <xdr:col>8</xdr:col>
      <xdr:colOff>304800</xdr:colOff>
      <xdr:row>379</xdr:row>
      <xdr:rowOff>304800</xdr:rowOff>
    </xdr:to>
    <xdr:sp macro="" textlink="">
      <xdr:nvSpPr>
        <xdr:cNvPr id="111" name="AutoShape 37" descr="Résultat de recherche d'images pour &quot;picto crèche&quot;">
          <a:extLst>
            <a:ext uri="{FF2B5EF4-FFF2-40B4-BE49-F238E27FC236}">
              <a16:creationId xmlns:a16="http://schemas.microsoft.com/office/drawing/2014/main" id="{00000000-0008-0000-0400-00006F000000}"/>
            </a:ext>
          </a:extLst>
        </xdr:cNvPr>
        <xdr:cNvSpPr>
          <a:spLocks noChangeAspect="1" noChangeArrowheads="1"/>
        </xdr:cNvSpPr>
      </xdr:nvSpPr>
      <xdr:spPr bwMode="auto">
        <a:xfrm>
          <a:off x="7667625" y="12457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166</xdr:row>
      <xdr:rowOff>0</xdr:rowOff>
    </xdr:from>
    <xdr:ext cx="304800" cy="304800"/>
    <xdr:sp macro="" textlink="">
      <xdr:nvSpPr>
        <xdr:cNvPr id="162" name="AutoShape 3" descr="Résultat de recherche d'images pour &quot;picto infirmier&quot;">
          <a:extLst>
            <a:ext uri="{FF2B5EF4-FFF2-40B4-BE49-F238E27FC236}">
              <a16:creationId xmlns:a16="http://schemas.microsoft.com/office/drawing/2014/main" id="{00000000-0008-0000-0400-0000A2000000}"/>
            </a:ext>
          </a:extLst>
        </xdr:cNvPr>
        <xdr:cNvSpPr>
          <a:spLocks noChangeAspect="1" noChangeArrowheads="1"/>
        </xdr:cNvSpPr>
      </xdr:nvSpPr>
      <xdr:spPr bwMode="auto">
        <a:xfrm>
          <a:off x="0" y="6187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195398</xdr:colOff>
      <xdr:row>307</xdr:row>
      <xdr:rowOff>1225835</xdr:rowOff>
    </xdr:from>
    <xdr:to>
      <xdr:col>4</xdr:col>
      <xdr:colOff>990954</xdr:colOff>
      <xdr:row>308</xdr:row>
      <xdr:rowOff>166645</xdr:rowOff>
    </xdr:to>
    <xdr:sp macro="" textlink="'DONNEES GENERIQUES A REMPLIR'!D275">
      <xdr:nvSpPr>
        <xdr:cNvPr id="173" name="ZoneTexte 172">
          <a:extLst>
            <a:ext uri="{FF2B5EF4-FFF2-40B4-BE49-F238E27FC236}">
              <a16:creationId xmlns:a16="http://schemas.microsoft.com/office/drawing/2014/main" id="{00000000-0008-0000-0400-0000AD000000}"/>
            </a:ext>
          </a:extLst>
        </xdr:cNvPr>
        <xdr:cNvSpPr txBox="1"/>
      </xdr:nvSpPr>
      <xdr:spPr>
        <a:xfrm>
          <a:off x="4444376" y="213136378"/>
          <a:ext cx="795556" cy="290875"/>
        </a:xfrm>
        <a:prstGeom prst="rect">
          <a:avLst/>
        </a:prstGeom>
        <a:solidFill>
          <a:schemeClr val="bg1"/>
        </a:solidFill>
        <a:ln w="12700">
          <a:solidFill>
            <a:srgbClr val="E67648"/>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fld id="{E7675B56-BD6C-AE40-B1BD-8DEB4BF70767}" type="TxLink">
            <a:rPr lang="en-US" sz="1100" b="1" i="0" u="none" strike="noStrike">
              <a:solidFill>
                <a:srgbClr val="000000"/>
              </a:solidFill>
              <a:latin typeface="Arial"/>
              <a:cs typeface="Arial"/>
            </a:rPr>
            <a:pPr algn="ctr"/>
            <a:t> </a:t>
          </a:fld>
          <a:endParaRPr lang="fr-FR" sz="1200" b="1" i="0" u="none" strike="noStrike">
            <a:solidFill>
              <a:srgbClr val="000000"/>
            </a:solidFill>
            <a:latin typeface="Calibri"/>
          </a:endParaRPr>
        </a:p>
      </xdr:txBody>
    </xdr:sp>
    <xdr:clientData/>
  </xdr:twoCellAnchor>
  <xdr:oneCellAnchor>
    <xdr:from>
      <xdr:col>3</xdr:col>
      <xdr:colOff>135308</xdr:colOff>
      <xdr:row>307</xdr:row>
      <xdr:rowOff>1235422</xdr:rowOff>
    </xdr:from>
    <xdr:ext cx="795550" cy="264560"/>
    <xdr:sp macro="" textlink="'DONNEES GENERIQUES A REMPLIR'!E275">
      <xdr:nvSpPr>
        <xdr:cNvPr id="174" name="ZoneTexte 173">
          <a:extLst>
            <a:ext uri="{FF2B5EF4-FFF2-40B4-BE49-F238E27FC236}">
              <a16:creationId xmlns:a16="http://schemas.microsoft.com/office/drawing/2014/main" id="{00000000-0008-0000-0400-0000AE000000}"/>
            </a:ext>
          </a:extLst>
        </xdr:cNvPr>
        <xdr:cNvSpPr txBox="1"/>
      </xdr:nvSpPr>
      <xdr:spPr>
        <a:xfrm>
          <a:off x="3779231" y="213247268"/>
          <a:ext cx="795550" cy="264560"/>
        </a:xfrm>
        <a:prstGeom prst="rect">
          <a:avLst/>
        </a:prstGeom>
        <a:solidFill>
          <a:schemeClr val="bg1"/>
        </a:solidFill>
        <a:ln w="12700">
          <a:solidFill>
            <a:srgbClr val="12609E"/>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fld id="{6F4F3586-7DD0-5D44-BFC6-8837A003FC68}" type="TxLink">
            <a:rPr lang="en-US" sz="1100" b="1" i="0" u="none" strike="noStrike">
              <a:solidFill>
                <a:srgbClr val="000000"/>
              </a:solidFill>
              <a:latin typeface="Arial"/>
              <a:cs typeface="Arial"/>
            </a:rPr>
            <a:pPr algn="ctr"/>
            <a:t> </a:t>
          </a:fld>
          <a:endParaRPr lang="fr-FR" sz="1200" b="1" i="0" u="none" strike="noStrike">
            <a:solidFill>
              <a:srgbClr val="000000"/>
            </a:solidFill>
            <a:latin typeface="Calibri"/>
          </a:endParaRPr>
        </a:p>
      </xdr:txBody>
    </xdr:sp>
    <xdr:clientData/>
  </xdr:oneCellAnchor>
  <xdr:twoCellAnchor editAs="oneCell">
    <xdr:from>
      <xdr:col>0</xdr:col>
      <xdr:colOff>56029</xdr:colOff>
      <xdr:row>353</xdr:row>
      <xdr:rowOff>184150</xdr:rowOff>
    </xdr:from>
    <xdr:to>
      <xdr:col>5</xdr:col>
      <xdr:colOff>2117912</xdr:colOff>
      <xdr:row>354</xdr:row>
      <xdr:rowOff>2717800</xdr:rowOff>
    </xdr:to>
    <xdr:graphicFrame macro="">
      <xdr:nvGraphicFramePr>
        <xdr:cNvPr id="175" name="Graphique 2">
          <a:extLst>
            <a:ext uri="{FF2B5EF4-FFF2-40B4-BE49-F238E27FC236}">
              <a16:creationId xmlns:a16="http://schemas.microsoft.com/office/drawing/2014/main" id="{00000000-0008-0000-0400-0000A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oneCellAnchor>
    <xdr:from>
      <xdr:col>3</xdr:col>
      <xdr:colOff>0</xdr:colOff>
      <xdr:row>203</xdr:row>
      <xdr:rowOff>0</xdr:rowOff>
    </xdr:from>
    <xdr:ext cx="304800" cy="304800"/>
    <xdr:sp macro="" textlink="">
      <xdr:nvSpPr>
        <xdr:cNvPr id="178" name="AutoShape 15" descr="Résultat de recherche d'images pour &quot;picto femme infirmiere&quot;">
          <a:extLst>
            <a:ext uri="{FF2B5EF4-FFF2-40B4-BE49-F238E27FC236}">
              <a16:creationId xmlns:a16="http://schemas.microsoft.com/office/drawing/2014/main" id="{00000000-0008-0000-0400-0000B2000000}"/>
            </a:ext>
          </a:extLst>
        </xdr:cNvPr>
        <xdr:cNvSpPr>
          <a:spLocks noChangeAspect="1" noChangeArrowheads="1"/>
        </xdr:cNvSpPr>
      </xdr:nvSpPr>
      <xdr:spPr bwMode="auto">
        <a:xfrm>
          <a:off x="3133725" y="8157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503753</xdr:colOff>
      <xdr:row>195</xdr:row>
      <xdr:rowOff>332593</xdr:rowOff>
    </xdr:from>
    <xdr:to>
      <xdr:col>2</xdr:col>
      <xdr:colOff>254000</xdr:colOff>
      <xdr:row>195</xdr:row>
      <xdr:rowOff>618343</xdr:rowOff>
    </xdr:to>
    <xdr:sp macro="" textlink="">
      <xdr:nvSpPr>
        <xdr:cNvPr id="223" name="ZoneTexte 222">
          <a:extLst>
            <a:ext uri="{FF2B5EF4-FFF2-40B4-BE49-F238E27FC236}">
              <a16:creationId xmlns:a16="http://schemas.microsoft.com/office/drawing/2014/main" id="{00000000-0008-0000-0400-0000DF000000}"/>
            </a:ext>
          </a:extLst>
        </xdr:cNvPr>
        <xdr:cNvSpPr txBox="1"/>
      </xdr:nvSpPr>
      <xdr:spPr>
        <a:xfrm>
          <a:off x="1685830" y="105361593"/>
          <a:ext cx="94209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0">
              <a:solidFill>
                <a:schemeClr val="bg1"/>
              </a:solidFill>
            </a:rPr>
            <a:t>Temps</a:t>
          </a:r>
          <a:r>
            <a:rPr lang="fr-FR" sz="900" b="1">
              <a:solidFill>
                <a:schemeClr val="bg1"/>
              </a:solidFill>
            </a:rPr>
            <a:t> </a:t>
          </a:r>
          <a:r>
            <a:rPr lang="fr-FR" sz="900" b="1">
              <a:solidFill>
                <a:schemeClr val="bg1"/>
              </a:solidFill>
              <a:latin typeface="Arial" panose="020B0604020202020204" pitchFamily="34" charset="0"/>
              <a:cs typeface="Arial" panose="020B0604020202020204" pitchFamily="34" charset="0"/>
            </a:rPr>
            <a:t>partiel</a:t>
          </a:r>
          <a:r>
            <a:rPr lang="fr-FR" sz="900" b="1">
              <a:solidFill>
                <a:schemeClr val="bg1"/>
              </a:solidFill>
            </a:rPr>
            <a:t> :</a:t>
          </a:r>
        </a:p>
      </xdr:txBody>
    </xdr:sp>
    <xdr:clientData/>
  </xdr:twoCellAnchor>
  <xdr:twoCellAnchor>
    <xdr:from>
      <xdr:col>1</xdr:col>
      <xdr:colOff>505240</xdr:colOff>
      <xdr:row>195</xdr:row>
      <xdr:rowOff>928467</xdr:rowOff>
    </xdr:from>
    <xdr:to>
      <xdr:col>2</xdr:col>
      <xdr:colOff>381001</xdr:colOff>
      <xdr:row>195</xdr:row>
      <xdr:rowOff>1214217</xdr:rowOff>
    </xdr:to>
    <xdr:sp macro="" textlink="">
      <xdr:nvSpPr>
        <xdr:cNvPr id="224" name="ZoneTexte 223">
          <a:extLst>
            <a:ext uri="{FF2B5EF4-FFF2-40B4-BE49-F238E27FC236}">
              <a16:creationId xmlns:a16="http://schemas.microsoft.com/office/drawing/2014/main" id="{00000000-0008-0000-0400-0000E0000000}"/>
            </a:ext>
          </a:extLst>
        </xdr:cNvPr>
        <xdr:cNvSpPr txBox="1"/>
      </xdr:nvSpPr>
      <xdr:spPr>
        <a:xfrm>
          <a:off x="1687317" y="105957467"/>
          <a:ext cx="1067607"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0">
              <a:solidFill>
                <a:schemeClr val="bg1"/>
              </a:solidFill>
              <a:latin typeface="Arial" panose="020B0604020202020204" pitchFamily="34" charset="0"/>
              <a:cs typeface="Arial" panose="020B0604020202020204" pitchFamily="34" charset="0"/>
            </a:rPr>
            <a:t>Temps </a:t>
          </a:r>
          <a:r>
            <a:rPr lang="fr-FR" sz="900" b="1">
              <a:solidFill>
                <a:schemeClr val="bg1"/>
              </a:solidFill>
              <a:latin typeface="Arial" panose="020B0604020202020204" pitchFamily="34" charset="0"/>
              <a:cs typeface="Arial" panose="020B0604020202020204" pitchFamily="34" charset="0"/>
            </a:rPr>
            <a:t>plein : </a:t>
          </a:r>
        </a:p>
      </xdr:txBody>
    </xdr:sp>
    <xdr:clientData/>
  </xdr:twoCellAnchor>
  <xdr:oneCellAnchor>
    <xdr:from>
      <xdr:col>2</xdr:col>
      <xdr:colOff>741045</xdr:colOff>
      <xdr:row>195</xdr:row>
      <xdr:rowOff>415290</xdr:rowOff>
    </xdr:from>
    <xdr:ext cx="803275" cy="264560"/>
    <xdr:sp macro="" textlink="">
      <xdr:nvSpPr>
        <xdr:cNvPr id="225" name="ZoneTexte 224">
          <a:extLst>
            <a:ext uri="{FF2B5EF4-FFF2-40B4-BE49-F238E27FC236}">
              <a16:creationId xmlns:a16="http://schemas.microsoft.com/office/drawing/2014/main" id="{00000000-0008-0000-0400-0000E1000000}"/>
            </a:ext>
          </a:extLst>
        </xdr:cNvPr>
        <xdr:cNvSpPr txBox="1"/>
      </xdr:nvSpPr>
      <xdr:spPr>
        <a:xfrm>
          <a:off x="3118485" y="70326250"/>
          <a:ext cx="8032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rgbClr val="12609E"/>
              </a:solidFill>
            </a:rPr>
            <a:t>Hommes</a:t>
          </a:r>
        </a:p>
      </xdr:txBody>
    </xdr:sp>
    <xdr:clientData/>
  </xdr:oneCellAnchor>
  <xdr:oneCellAnchor>
    <xdr:from>
      <xdr:col>2</xdr:col>
      <xdr:colOff>741045</xdr:colOff>
      <xdr:row>195</xdr:row>
      <xdr:rowOff>225425</xdr:rowOff>
    </xdr:from>
    <xdr:ext cx="762635" cy="264560"/>
    <xdr:sp macro="" textlink="">
      <xdr:nvSpPr>
        <xdr:cNvPr id="226" name="ZoneTexte 225">
          <a:extLst>
            <a:ext uri="{FF2B5EF4-FFF2-40B4-BE49-F238E27FC236}">
              <a16:creationId xmlns:a16="http://schemas.microsoft.com/office/drawing/2014/main" id="{00000000-0008-0000-0400-0000E2000000}"/>
            </a:ext>
          </a:extLst>
        </xdr:cNvPr>
        <xdr:cNvSpPr txBox="1"/>
      </xdr:nvSpPr>
      <xdr:spPr>
        <a:xfrm>
          <a:off x="3118485" y="70136385"/>
          <a:ext cx="76263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rgbClr val="E67648"/>
              </a:solidFill>
            </a:rPr>
            <a:t>Femmes</a:t>
          </a:r>
        </a:p>
      </xdr:txBody>
    </xdr:sp>
    <xdr:clientData/>
  </xdr:oneCellAnchor>
  <xdr:twoCellAnchor editAs="oneCell">
    <xdr:from>
      <xdr:col>2</xdr:col>
      <xdr:colOff>347789</xdr:colOff>
      <xdr:row>295</xdr:row>
      <xdr:rowOff>117896</xdr:rowOff>
    </xdr:from>
    <xdr:to>
      <xdr:col>3</xdr:col>
      <xdr:colOff>2748</xdr:colOff>
      <xdr:row>295</xdr:row>
      <xdr:rowOff>739613</xdr:rowOff>
    </xdr:to>
    <xdr:grpSp>
      <xdr:nvGrpSpPr>
        <xdr:cNvPr id="227" name="Grouper 226">
          <a:extLst>
            <a:ext uri="{FF2B5EF4-FFF2-40B4-BE49-F238E27FC236}">
              <a16:creationId xmlns:a16="http://schemas.microsoft.com/office/drawing/2014/main" id="{00000000-0008-0000-0400-0000E3000000}"/>
            </a:ext>
          </a:extLst>
        </xdr:cNvPr>
        <xdr:cNvGrpSpPr/>
      </xdr:nvGrpSpPr>
      <xdr:grpSpPr>
        <a:xfrm>
          <a:off x="2425971" y="204905396"/>
          <a:ext cx="763322" cy="621717"/>
          <a:chOff x="2687129" y="87019773"/>
          <a:chExt cx="836059" cy="669924"/>
        </a:xfrm>
      </xdr:grpSpPr>
      <xdr:sp macro="" textlink="">
        <xdr:nvSpPr>
          <xdr:cNvPr id="149" name="ZoneTexte 148">
            <a:extLst>
              <a:ext uri="{FF2B5EF4-FFF2-40B4-BE49-F238E27FC236}">
                <a16:creationId xmlns:a16="http://schemas.microsoft.com/office/drawing/2014/main" id="{00000000-0008-0000-0400-000095000000}"/>
              </a:ext>
            </a:extLst>
          </xdr:cNvPr>
          <xdr:cNvSpPr txBox="1"/>
        </xdr:nvSpPr>
        <xdr:spPr>
          <a:xfrm>
            <a:off x="2927450" y="87019773"/>
            <a:ext cx="306815" cy="3703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a:t>
            </a:r>
          </a:p>
        </xdr:txBody>
      </xdr:sp>
      <xdr:sp macro="" textlink="'DONNEES FOCUS A REMPLIR'!H11">
        <xdr:nvSpPr>
          <xdr:cNvPr id="234" name="ZoneTexte 233">
            <a:extLst>
              <a:ext uri="{FF2B5EF4-FFF2-40B4-BE49-F238E27FC236}">
                <a16:creationId xmlns:a16="http://schemas.microsoft.com/office/drawing/2014/main" id="{00000000-0008-0000-0400-0000EA000000}"/>
              </a:ext>
            </a:extLst>
          </xdr:cNvPr>
          <xdr:cNvSpPr txBox="1"/>
        </xdr:nvSpPr>
        <xdr:spPr>
          <a:xfrm>
            <a:off x="2687129" y="87403896"/>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6681DE76-92B3-1B4D-A135-AA9C953516DC}"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grpSp>
    <xdr:clientData/>
  </xdr:twoCellAnchor>
  <xdr:twoCellAnchor editAs="oneCell">
    <xdr:from>
      <xdr:col>2</xdr:col>
      <xdr:colOff>350960</xdr:colOff>
      <xdr:row>296</xdr:row>
      <xdr:rowOff>154366</xdr:rowOff>
    </xdr:from>
    <xdr:to>
      <xdr:col>2</xdr:col>
      <xdr:colOff>1141299</xdr:colOff>
      <xdr:row>296</xdr:row>
      <xdr:rowOff>717313</xdr:rowOff>
    </xdr:to>
    <xdr:grpSp>
      <xdr:nvGrpSpPr>
        <xdr:cNvPr id="247" name="Grouper 246">
          <a:extLst>
            <a:ext uri="{FF2B5EF4-FFF2-40B4-BE49-F238E27FC236}">
              <a16:creationId xmlns:a16="http://schemas.microsoft.com/office/drawing/2014/main" id="{00000000-0008-0000-0400-0000F7000000}"/>
            </a:ext>
          </a:extLst>
        </xdr:cNvPr>
        <xdr:cNvGrpSpPr/>
      </xdr:nvGrpSpPr>
      <xdr:grpSpPr>
        <a:xfrm>
          <a:off x="2429142" y="206154139"/>
          <a:ext cx="761764" cy="562947"/>
          <a:chOff x="2677600" y="88350733"/>
          <a:chExt cx="836059" cy="606584"/>
        </a:xfrm>
      </xdr:grpSpPr>
      <xdr:sp macro="" textlink="">
        <xdr:nvSpPr>
          <xdr:cNvPr id="54" name="ZoneTexte 53">
            <a:extLst>
              <a:ext uri="{FF2B5EF4-FFF2-40B4-BE49-F238E27FC236}">
                <a16:creationId xmlns:a16="http://schemas.microsoft.com/office/drawing/2014/main" id="{00000000-0008-0000-0400-000036000000}"/>
              </a:ext>
            </a:extLst>
          </xdr:cNvPr>
          <xdr:cNvSpPr txBox="1"/>
        </xdr:nvSpPr>
        <xdr:spPr>
          <a:xfrm>
            <a:off x="2937219" y="88350733"/>
            <a:ext cx="306815" cy="3703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a:t>
            </a:r>
          </a:p>
        </xdr:txBody>
      </xdr:sp>
      <xdr:sp macro="" textlink="'DONNEES FOCUS A REMPLIR'!H13">
        <xdr:nvSpPr>
          <xdr:cNvPr id="236" name="ZoneTexte 235">
            <a:extLst>
              <a:ext uri="{FF2B5EF4-FFF2-40B4-BE49-F238E27FC236}">
                <a16:creationId xmlns:a16="http://schemas.microsoft.com/office/drawing/2014/main" id="{00000000-0008-0000-0400-0000EC000000}"/>
              </a:ext>
            </a:extLst>
          </xdr:cNvPr>
          <xdr:cNvSpPr txBox="1"/>
        </xdr:nvSpPr>
        <xdr:spPr>
          <a:xfrm>
            <a:off x="2677600" y="88671516"/>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5D86906-564B-824C-A88A-E21795CD82DC}" type="TxLink">
              <a:rPr lang="en-US" sz="1200" b="1" i="0" u="none" strike="noStrike">
                <a:solidFill>
                  <a:srgbClr val="000000"/>
                </a:solidFill>
                <a:latin typeface="Calibri"/>
                <a:ea typeface="+mn-ea"/>
                <a:cs typeface="+mn-cs"/>
              </a:rPr>
              <a:pPr marL="0" indent="0" algn="ctr"/>
              <a:t>#DIV/0!</a:t>
            </a:fld>
            <a:endParaRPr lang="en-US" sz="3600" b="1" i="0" u="none" strike="noStrike">
              <a:solidFill>
                <a:sysClr val="windowText" lastClr="000000"/>
              </a:solidFill>
              <a:latin typeface="Calibri"/>
              <a:ea typeface="+mn-ea"/>
              <a:cs typeface="+mn-cs"/>
            </a:endParaRPr>
          </a:p>
        </xdr:txBody>
      </xdr:sp>
    </xdr:grpSp>
    <xdr:clientData/>
  </xdr:twoCellAnchor>
  <xdr:twoCellAnchor editAs="oneCell">
    <xdr:from>
      <xdr:col>5</xdr:col>
      <xdr:colOff>405959</xdr:colOff>
      <xdr:row>296</xdr:row>
      <xdr:rowOff>126926</xdr:rowOff>
    </xdr:from>
    <xdr:to>
      <xdr:col>5</xdr:col>
      <xdr:colOff>1242018</xdr:colOff>
      <xdr:row>296</xdr:row>
      <xdr:rowOff>700652</xdr:rowOff>
    </xdr:to>
    <xdr:grpSp>
      <xdr:nvGrpSpPr>
        <xdr:cNvPr id="246" name="Grouper 245">
          <a:extLst>
            <a:ext uri="{FF2B5EF4-FFF2-40B4-BE49-F238E27FC236}">
              <a16:creationId xmlns:a16="http://schemas.microsoft.com/office/drawing/2014/main" id="{00000000-0008-0000-0400-0000F6000000}"/>
            </a:ext>
          </a:extLst>
        </xdr:cNvPr>
        <xdr:cNvGrpSpPr/>
      </xdr:nvGrpSpPr>
      <xdr:grpSpPr>
        <a:xfrm>
          <a:off x="5705323" y="206126699"/>
          <a:ext cx="836059" cy="573726"/>
          <a:chOff x="6415599" y="88329094"/>
          <a:chExt cx="836059" cy="610384"/>
        </a:xfrm>
      </xdr:grpSpPr>
      <xdr:sp macro="" textlink="">
        <xdr:nvSpPr>
          <xdr:cNvPr id="59" name="ZoneTexte 58">
            <a:extLst>
              <a:ext uri="{FF2B5EF4-FFF2-40B4-BE49-F238E27FC236}">
                <a16:creationId xmlns:a16="http://schemas.microsoft.com/office/drawing/2014/main" id="{00000000-0008-0000-0400-00003B000000}"/>
              </a:ext>
            </a:extLst>
          </xdr:cNvPr>
          <xdr:cNvSpPr txBox="1"/>
        </xdr:nvSpPr>
        <xdr:spPr>
          <a:xfrm>
            <a:off x="6615583" y="88329094"/>
            <a:ext cx="415948" cy="373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CS</a:t>
            </a:r>
          </a:p>
        </xdr:txBody>
      </xdr:sp>
      <xdr:sp macro="" textlink="'DONNEES FOCUS A REMPLIR'!H14">
        <xdr:nvSpPr>
          <xdr:cNvPr id="237" name="ZoneTexte 236">
            <a:extLst>
              <a:ext uri="{FF2B5EF4-FFF2-40B4-BE49-F238E27FC236}">
                <a16:creationId xmlns:a16="http://schemas.microsoft.com/office/drawing/2014/main" id="{00000000-0008-0000-0400-0000ED000000}"/>
              </a:ext>
            </a:extLst>
          </xdr:cNvPr>
          <xdr:cNvSpPr txBox="1"/>
        </xdr:nvSpPr>
        <xdr:spPr>
          <a:xfrm>
            <a:off x="6415599" y="88653678"/>
            <a:ext cx="836059" cy="2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DFA6576F-600F-B04C-B424-212A49F84F7C}"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grpSp>
    <xdr:clientData/>
  </xdr:twoCellAnchor>
  <xdr:twoCellAnchor>
    <xdr:from>
      <xdr:col>2</xdr:col>
      <xdr:colOff>180975</xdr:colOff>
      <xdr:row>266</xdr:row>
      <xdr:rowOff>771525</xdr:rowOff>
    </xdr:from>
    <xdr:to>
      <xdr:col>2</xdr:col>
      <xdr:colOff>1017034</xdr:colOff>
      <xdr:row>266</xdr:row>
      <xdr:rowOff>1057326</xdr:rowOff>
    </xdr:to>
    <xdr:sp macro="" textlink="'DONNEES FOCUS A REMPLIR'!G17">
      <xdr:nvSpPr>
        <xdr:cNvPr id="238" name="ZoneTexte 237">
          <a:extLst>
            <a:ext uri="{FF2B5EF4-FFF2-40B4-BE49-F238E27FC236}">
              <a16:creationId xmlns:a16="http://schemas.microsoft.com/office/drawing/2014/main" id="{00000000-0008-0000-0400-0000EE000000}"/>
            </a:ext>
          </a:extLst>
        </xdr:cNvPr>
        <xdr:cNvSpPr txBox="1"/>
      </xdr:nvSpPr>
      <xdr:spPr>
        <a:xfrm>
          <a:off x="2266950" y="921353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editAs="oneCell">
    <xdr:from>
      <xdr:col>1</xdr:col>
      <xdr:colOff>9472</xdr:colOff>
      <xdr:row>383</xdr:row>
      <xdr:rowOff>1322993</xdr:rowOff>
    </xdr:from>
    <xdr:to>
      <xdr:col>1</xdr:col>
      <xdr:colOff>475752</xdr:colOff>
      <xdr:row>384</xdr:row>
      <xdr:rowOff>136752</xdr:rowOff>
    </xdr:to>
    <xdr:sp macro="" textlink="">
      <xdr:nvSpPr>
        <xdr:cNvPr id="114" name="ZoneTexte 113">
          <a:extLst>
            <a:ext uri="{FF2B5EF4-FFF2-40B4-BE49-F238E27FC236}">
              <a16:creationId xmlns:a16="http://schemas.microsoft.com/office/drawing/2014/main" id="{00000000-0008-0000-0400-000072000000}"/>
            </a:ext>
          </a:extLst>
        </xdr:cNvPr>
        <xdr:cNvSpPr txBox="1"/>
      </xdr:nvSpPr>
      <xdr:spPr>
        <a:xfrm>
          <a:off x="1036515" y="273597189"/>
          <a:ext cx="466280" cy="4341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400" b="1" i="0" u="none" strike="noStrike">
              <a:solidFill>
                <a:schemeClr val="accent6">
                  <a:lumMod val="75000"/>
                </a:schemeClr>
              </a:solidFill>
              <a:latin typeface="Calibri"/>
            </a:rPr>
            <a:t> Pl.</a:t>
          </a:r>
        </a:p>
      </xdr:txBody>
    </xdr:sp>
    <xdr:clientData/>
  </xdr:twoCellAnchor>
  <xdr:twoCellAnchor editAs="oneCell">
    <xdr:from>
      <xdr:col>0</xdr:col>
      <xdr:colOff>759872</xdr:colOff>
      <xdr:row>383</xdr:row>
      <xdr:rowOff>1325597</xdr:rowOff>
    </xdr:from>
    <xdr:to>
      <xdr:col>1</xdr:col>
      <xdr:colOff>173959</xdr:colOff>
      <xdr:row>384</xdr:row>
      <xdr:rowOff>26816</xdr:rowOff>
    </xdr:to>
    <xdr:sp macro="" textlink="'DONNEES GENERIQUES A REMPLIR'!F346">
      <xdr:nvSpPr>
        <xdr:cNvPr id="252" name="ZoneTexte 251">
          <a:extLst>
            <a:ext uri="{FF2B5EF4-FFF2-40B4-BE49-F238E27FC236}">
              <a16:creationId xmlns:a16="http://schemas.microsoft.com/office/drawing/2014/main" id="{00000000-0008-0000-0400-0000FC000000}"/>
            </a:ext>
          </a:extLst>
        </xdr:cNvPr>
        <xdr:cNvSpPr txBox="1"/>
      </xdr:nvSpPr>
      <xdr:spPr>
        <a:xfrm>
          <a:off x="759872" y="273599793"/>
          <a:ext cx="441130" cy="321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2258542C-1265-4A6D-84B1-BEB63177217D}" type="TxLink">
            <a:rPr lang="en-US" sz="1200" b="1" i="0" u="none" strike="noStrike">
              <a:solidFill>
                <a:schemeClr val="accent6">
                  <a:lumMod val="75000"/>
                </a:schemeClr>
              </a:solidFill>
              <a:latin typeface="Calibri"/>
              <a:ea typeface="+mn-ea"/>
              <a:cs typeface="+mn-cs"/>
            </a:rPr>
            <a:pPr marL="0" indent="0" algn="ctr"/>
            <a:t>0</a:t>
          </a:fld>
          <a:endParaRPr lang="fr-FR" sz="1200" b="1" i="0" u="none" strike="noStrike">
            <a:solidFill>
              <a:schemeClr val="accent6">
                <a:lumMod val="75000"/>
              </a:schemeClr>
            </a:solidFill>
            <a:latin typeface="Calibri"/>
            <a:ea typeface="+mn-ea"/>
            <a:cs typeface="+mn-cs"/>
          </a:endParaRPr>
        </a:p>
      </xdr:txBody>
    </xdr:sp>
    <xdr:clientData/>
  </xdr:twoCellAnchor>
  <xdr:oneCellAnchor>
    <xdr:from>
      <xdr:col>2</xdr:col>
      <xdr:colOff>746760</xdr:colOff>
      <xdr:row>195</xdr:row>
      <xdr:rowOff>1020445</xdr:rowOff>
    </xdr:from>
    <xdr:ext cx="1986501" cy="264560"/>
    <xdr:sp macro="" textlink="">
      <xdr:nvSpPr>
        <xdr:cNvPr id="244" name="ZoneTexte 243">
          <a:extLst>
            <a:ext uri="{FF2B5EF4-FFF2-40B4-BE49-F238E27FC236}">
              <a16:creationId xmlns:a16="http://schemas.microsoft.com/office/drawing/2014/main" id="{00000000-0008-0000-0400-0000F4000000}"/>
            </a:ext>
          </a:extLst>
        </xdr:cNvPr>
        <xdr:cNvSpPr txBox="1"/>
      </xdr:nvSpPr>
      <xdr:spPr>
        <a:xfrm>
          <a:off x="2825695" y="107087532"/>
          <a:ext cx="198650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rgbClr val="12609E"/>
              </a:solidFill>
            </a:rPr>
            <a:t>Hommes</a:t>
          </a:r>
        </a:p>
      </xdr:txBody>
    </xdr:sp>
    <xdr:clientData/>
  </xdr:oneCellAnchor>
  <xdr:oneCellAnchor>
    <xdr:from>
      <xdr:col>2</xdr:col>
      <xdr:colOff>746761</xdr:colOff>
      <xdr:row>195</xdr:row>
      <xdr:rowOff>820420</xdr:rowOff>
    </xdr:from>
    <xdr:ext cx="787400" cy="264560"/>
    <xdr:sp macro="" textlink="">
      <xdr:nvSpPr>
        <xdr:cNvPr id="245" name="ZoneTexte 244">
          <a:extLst>
            <a:ext uri="{FF2B5EF4-FFF2-40B4-BE49-F238E27FC236}">
              <a16:creationId xmlns:a16="http://schemas.microsoft.com/office/drawing/2014/main" id="{00000000-0008-0000-0400-0000F5000000}"/>
            </a:ext>
          </a:extLst>
        </xdr:cNvPr>
        <xdr:cNvSpPr txBox="1"/>
      </xdr:nvSpPr>
      <xdr:spPr>
        <a:xfrm>
          <a:off x="3124201" y="70731380"/>
          <a:ext cx="787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rgbClr val="E67648"/>
              </a:solidFill>
            </a:rPr>
            <a:t>Femmes</a:t>
          </a:r>
        </a:p>
      </xdr:txBody>
    </xdr:sp>
    <xdr:clientData/>
  </xdr:oneCellAnchor>
  <xdr:twoCellAnchor editAs="oneCell">
    <xdr:from>
      <xdr:col>5</xdr:col>
      <xdr:colOff>183017</xdr:colOff>
      <xdr:row>383</xdr:row>
      <xdr:rowOff>1319354</xdr:rowOff>
    </xdr:from>
    <xdr:to>
      <xdr:col>5</xdr:col>
      <xdr:colOff>1224140</xdr:colOff>
      <xdr:row>384</xdr:row>
      <xdr:rowOff>5763</xdr:rowOff>
    </xdr:to>
    <xdr:grpSp>
      <xdr:nvGrpSpPr>
        <xdr:cNvPr id="258" name="Groupe 257">
          <a:extLst>
            <a:ext uri="{FF2B5EF4-FFF2-40B4-BE49-F238E27FC236}">
              <a16:creationId xmlns:a16="http://schemas.microsoft.com/office/drawing/2014/main" id="{00000000-0008-0000-0400-000002010000}"/>
            </a:ext>
          </a:extLst>
        </xdr:cNvPr>
        <xdr:cNvGrpSpPr/>
      </xdr:nvGrpSpPr>
      <xdr:grpSpPr>
        <a:xfrm>
          <a:off x="5482381" y="271760081"/>
          <a:ext cx="1041123" cy="314318"/>
          <a:chOff x="4880033" y="125606391"/>
          <a:chExt cx="861196" cy="317679"/>
        </a:xfrm>
      </xdr:grpSpPr>
      <xdr:sp macro="" textlink="">
        <xdr:nvSpPr>
          <xdr:cNvPr id="120" name="ZoneTexte 119">
            <a:extLst>
              <a:ext uri="{FF2B5EF4-FFF2-40B4-BE49-F238E27FC236}">
                <a16:creationId xmlns:a16="http://schemas.microsoft.com/office/drawing/2014/main" id="{00000000-0008-0000-0400-000078000000}"/>
              </a:ext>
            </a:extLst>
          </xdr:cNvPr>
          <xdr:cNvSpPr txBox="1"/>
        </xdr:nvSpPr>
        <xdr:spPr>
          <a:xfrm>
            <a:off x="5179255" y="125612575"/>
            <a:ext cx="561974" cy="3114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1400" b="1" i="0" u="none" strike="noStrike">
                <a:solidFill>
                  <a:schemeClr val="accent6">
                    <a:lumMod val="75000"/>
                  </a:schemeClr>
                </a:solidFill>
                <a:latin typeface="Calibri"/>
              </a:rPr>
              <a:t>refus</a:t>
            </a:r>
          </a:p>
        </xdr:txBody>
      </xdr:sp>
      <xdr:sp macro="" textlink="'DONNEES GENERIQUES A REMPLIR'!F348">
        <xdr:nvSpPr>
          <xdr:cNvPr id="256" name="ZoneTexte 255">
            <a:extLst>
              <a:ext uri="{FF2B5EF4-FFF2-40B4-BE49-F238E27FC236}">
                <a16:creationId xmlns:a16="http://schemas.microsoft.com/office/drawing/2014/main" id="{00000000-0008-0000-0400-000000010000}"/>
              </a:ext>
            </a:extLst>
          </xdr:cNvPr>
          <xdr:cNvSpPr txBox="1"/>
        </xdr:nvSpPr>
        <xdr:spPr>
          <a:xfrm>
            <a:off x="4880033" y="125606391"/>
            <a:ext cx="550988" cy="298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fld id="{2FF53482-1920-4228-8038-8AB5ECA3F029}" type="TxLink">
              <a:rPr lang="en-US" sz="1200" b="1" i="0" u="none" strike="noStrike">
                <a:solidFill>
                  <a:schemeClr val="accent6">
                    <a:lumMod val="75000"/>
                  </a:schemeClr>
                </a:solidFill>
                <a:latin typeface="Calibri"/>
                <a:ea typeface="+mn-ea"/>
                <a:cs typeface="+mn-cs"/>
              </a:rPr>
              <a:pPr marL="0" indent="0" algn="ctr"/>
              <a:t> </a:t>
            </a:fld>
            <a:endParaRPr lang="fr-FR" sz="1200" b="1" i="0" u="none" strike="noStrike">
              <a:solidFill>
                <a:schemeClr val="accent6">
                  <a:lumMod val="75000"/>
                </a:schemeClr>
              </a:solidFill>
              <a:latin typeface="Calibri"/>
              <a:ea typeface="+mn-ea"/>
              <a:cs typeface="+mn-cs"/>
            </a:endParaRPr>
          </a:p>
        </xdr:txBody>
      </xdr:sp>
    </xdr:grpSp>
    <xdr:clientData/>
  </xdr:twoCellAnchor>
  <xdr:twoCellAnchor editAs="oneCell">
    <xdr:from>
      <xdr:col>2</xdr:col>
      <xdr:colOff>797860</xdr:colOff>
      <xdr:row>383</xdr:row>
      <xdr:rowOff>1290558</xdr:rowOff>
    </xdr:from>
    <xdr:to>
      <xdr:col>3</xdr:col>
      <xdr:colOff>550360</xdr:colOff>
      <xdr:row>384</xdr:row>
      <xdr:rowOff>63589</xdr:rowOff>
    </xdr:to>
    <xdr:grpSp>
      <xdr:nvGrpSpPr>
        <xdr:cNvPr id="257" name="Groupe 256">
          <a:extLst>
            <a:ext uri="{FF2B5EF4-FFF2-40B4-BE49-F238E27FC236}">
              <a16:creationId xmlns:a16="http://schemas.microsoft.com/office/drawing/2014/main" id="{00000000-0008-0000-0400-000001010000}"/>
            </a:ext>
          </a:extLst>
        </xdr:cNvPr>
        <xdr:cNvGrpSpPr/>
      </xdr:nvGrpSpPr>
      <xdr:grpSpPr>
        <a:xfrm>
          <a:off x="2876042" y="271731285"/>
          <a:ext cx="860863" cy="400940"/>
          <a:chOff x="2769603" y="125465130"/>
          <a:chExt cx="793689" cy="843213"/>
        </a:xfrm>
      </xdr:grpSpPr>
      <xdr:sp macro="" textlink="">
        <xdr:nvSpPr>
          <xdr:cNvPr id="117" name="ZoneTexte 116">
            <a:extLst>
              <a:ext uri="{FF2B5EF4-FFF2-40B4-BE49-F238E27FC236}">
                <a16:creationId xmlns:a16="http://schemas.microsoft.com/office/drawing/2014/main" id="{00000000-0008-0000-0400-000075000000}"/>
              </a:ext>
            </a:extLst>
          </xdr:cNvPr>
          <xdr:cNvSpPr txBox="1"/>
        </xdr:nvSpPr>
        <xdr:spPr>
          <a:xfrm>
            <a:off x="3106091" y="125543178"/>
            <a:ext cx="457201" cy="7651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400" b="1" i="0" u="none" strike="noStrike">
                <a:solidFill>
                  <a:schemeClr val="accent6">
                    <a:lumMod val="75000"/>
                  </a:schemeClr>
                </a:solidFill>
                <a:latin typeface="Calibri"/>
              </a:rPr>
              <a:t>Pl.</a:t>
            </a:r>
          </a:p>
        </xdr:txBody>
      </xdr:sp>
      <xdr:sp macro="" textlink="'DONNEES GENERIQUES A REMPLIR'!F347">
        <xdr:nvSpPr>
          <xdr:cNvPr id="255" name="ZoneTexte 254">
            <a:extLst>
              <a:ext uri="{FF2B5EF4-FFF2-40B4-BE49-F238E27FC236}">
                <a16:creationId xmlns:a16="http://schemas.microsoft.com/office/drawing/2014/main" id="{00000000-0008-0000-0400-0000FF000000}"/>
              </a:ext>
            </a:extLst>
          </xdr:cNvPr>
          <xdr:cNvSpPr txBox="1"/>
        </xdr:nvSpPr>
        <xdr:spPr>
          <a:xfrm>
            <a:off x="2769603" y="125465130"/>
            <a:ext cx="550988" cy="716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878056F-BF35-47E2-A260-6735F33C4755}" type="TxLink">
              <a:rPr lang="en-US" sz="1200" b="1" i="0" u="none" strike="noStrike">
                <a:solidFill>
                  <a:schemeClr val="accent6">
                    <a:lumMod val="75000"/>
                  </a:schemeClr>
                </a:solidFill>
                <a:latin typeface="Calibri"/>
                <a:ea typeface="+mn-ea"/>
                <a:cs typeface="+mn-cs"/>
              </a:rPr>
              <a:pPr marL="0" indent="0" algn="ctr"/>
              <a:t> </a:t>
            </a:fld>
            <a:endParaRPr lang="fr-FR" sz="1200" b="1" i="0" u="none" strike="noStrike">
              <a:solidFill>
                <a:schemeClr val="accent6">
                  <a:lumMod val="75000"/>
                </a:schemeClr>
              </a:solidFill>
              <a:latin typeface="Calibri"/>
              <a:ea typeface="+mn-ea"/>
              <a:cs typeface="+mn-cs"/>
            </a:endParaRPr>
          </a:p>
        </xdr:txBody>
      </xdr:sp>
    </xdr:grpSp>
    <xdr:clientData/>
  </xdr:twoCellAnchor>
  <xdr:twoCellAnchor>
    <xdr:from>
      <xdr:col>2</xdr:col>
      <xdr:colOff>85725</xdr:colOff>
      <xdr:row>296</xdr:row>
      <xdr:rowOff>4453</xdr:rowOff>
    </xdr:from>
    <xdr:to>
      <xdr:col>2</xdr:col>
      <xdr:colOff>954515</xdr:colOff>
      <xdr:row>296</xdr:row>
      <xdr:rowOff>4453</xdr:rowOff>
    </xdr:to>
    <xdr:grpSp>
      <xdr:nvGrpSpPr>
        <xdr:cNvPr id="456" name="Grouper 455">
          <a:extLst>
            <a:ext uri="{FF2B5EF4-FFF2-40B4-BE49-F238E27FC236}">
              <a16:creationId xmlns:a16="http://schemas.microsoft.com/office/drawing/2014/main" id="{00000000-0008-0000-0400-0000C8010000}"/>
            </a:ext>
          </a:extLst>
        </xdr:cNvPr>
        <xdr:cNvGrpSpPr/>
      </xdr:nvGrpSpPr>
      <xdr:grpSpPr>
        <a:xfrm>
          <a:off x="2163907" y="206004226"/>
          <a:ext cx="868790" cy="0"/>
          <a:chOff x="2463165" y="87019773"/>
          <a:chExt cx="868790" cy="1059083"/>
        </a:xfrm>
      </xdr:grpSpPr>
      <xdr:grpSp>
        <xdr:nvGrpSpPr>
          <xdr:cNvPr id="457" name="Groupe 146">
            <a:extLst>
              <a:ext uri="{FF2B5EF4-FFF2-40B4-BE49-F238E27FC236}">
                <a16:creationId xmlns:a16="http://schemas.microsoft.com/office/drawing/2014/main" id="{00000000-0008-0000-0400-0000C9010000}"/>
              </a:ext>
            </a:extLst>
          </xdr:cNvPr>
          <xdr:cNvGrpSpPr/>
        </xdr:nvGrpSpPr>
        <xdr:grpSpPr>
          <a:xfrm>
            <a:off x="2463165" y="87019773"/>
            <a:ext cx="868790" cy="820367"/>
            <a:chOff x="4076700" y="25231725"/>
            <a:chExt cx="868790" cy="828675"/>
          </a:xfrm>
        </xdr:grpSpPr>
        <xdr:pic>
          <xdr:nvPicPr>
            <xdr:cNvPr id="459" name="Image 458">
              <a:extLst>
                <a:ext uri="{FF2B5EF4-FFF2-40B4-BE49-F238E27FC236}">
                  <a16:creationId xmlns:a16="http://schemas.microsoft.com/office/drawing/2014/main" id="{00000000-0008-0000-0400-0000CB010000}"/>
                </a:ext>
              </a:extLst>
            </xdr:cNvPr>
            <xdr:cNvPicPr>
              <a:picLocks noChangeAspect="1" noChangeArrowheads="1"/>
            </xdr:cNvPicPr>
          </xdr:nvPicPr>
          <xdr:blipFill>
            <a:blip xmlns:r="http://schemas.openxmlformats.org/officeDocument/2006/relationships" r:embed="rId24">
              <a:duotone>
                <a:schemeClr val="accent3">
                  <a:shade val="45000"/>
                  <a:satMod val="135000"/>
                </a:schemeClr>
                <a:prstClr val="white"/>
              </a:duotone>
              <a:extLst>
                <a:ext uri="{BEBA8EAE-BF5A-486C-A8C5-ECC9F3942E4B}">
                  <a14:imgProps xmlns:a14="http://schemas.microsoft.com/office/drawing/2010/main">
                    <a14:imgLayer r:embed="rId25">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076700" y="25241250"/>
              <a:ext cx="857250" cy="819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60" name="ZoneTexte 459">
              <a:extLst>
                <a:ext uri="{FF2B5EF4-FFF2-40B4-BE49-F238E27FC236}">
                  <a16:creationId xmlns:a16="http://schemas.microsoft.com/office/drawing/2014/main" id="{00000000-0008-0000-0400-0000CC010000}"/>
                </a:ext>
              </a:extLst>
            </xdr:cNvPr>
            <xdr:cNvSpPr txBox="1"/>
          </xdr:nvSpPr>
          <xdr:spPr>
            <a:xfrm>
              <a:off x="4638675" y="25231725"/>
              <a:ext cx="306815"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a:t>
              </a:r>
            </a:p>
          </xdr:txBody>
        </xdr:sp>
      </xdr:grpSp>
      <xdr:sp macro="" textlink="'DONNEES FOCUS A REMPLIR'!H11">
        <xdr:nvSpPr>
          <xdr:cNvPr id="458" name="ZoneTexte 457">
            <a:extLst>
              <a:ext uri="{FF2B5EF4-FFF2-40B4-BE49-F238E27FC236}">
                <a16:creationId xmlns:a16="http://schemas.microsoft.com/office/drawing/2014/main" id="{00000000-0008-0000-0400-0000CA010000}"/>
              </a:ext>
            </a:extLst>
          </xdr:cNvPr>
          <xdr:cNvSpPr txBox="1"/>
        </xdr:nvSpPr>
        <xdr:spPr>
          <a:xfrm>
            <a:off x="2491740" y="8779305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6681DE76-92B3-1B4D-A135-AA9C953516DC}"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grpSp>
    <xdr:clientData/>
  </xdr:twoCellAnchor>
  <xdr:twoCellAnchor editAs="oneCell">
    <xdr:from>
      <xdr:col>5</xdr:col>
      <xdr:colOff>406354</xdr:colOff>
      <xdr:row>295</xdr:row>
      <xdr:rowOff>112613</xdr:rowOff>
    </xdr:from>
    <xdr:to>
      <xdr:col>5</xdr:col>
      <xdr:colOff>1242413</xdr:colOff>
      <xdr:row>295</xdr:row>
      <xdr:rowOff>772518</xdr:rowOff>
    </xdr:to>
    <xdr:grpSp>
      <xdr:nvGrpSpPr>
        <xdr:cNvPr id="461" name="Grouper 460">
          <a:extLst>
            <a:ext uri="{FF2B5EF4-FFF2-40B4-BE49-F238E27FC236}">
              <a16:creationId xmlns:a16="http://schemas.microsoft.com/office/drawing/2014/main" id="{00000000-0008-0000-0400-0000CD010000}"/>
            </a:ext>
          </a:extLst>
        </xdr:cNvPr>
        <xdr:cNvGrpSpPr/>
      </xdr:nvGrpSpPr>
      <xdr:grpSpPr>
        <a:xfrm>
          <a:off x="5705718" y="204900113"/>
          <a:ext cx="836059" cy="659905"/>
          <a:chOff x="6428694" y="87029313"/>
          <a:chExt cx="836059" cy="628525"/>
        </a:xfrm>
      </xdr:grpSpPr>
      <xdr:sp macro="" textlink="'DONNEES FOCUS A REMPLIR'!H12">
        <xdr:nvSpPr>
          <xdr:cNvPr id="463" name="ZoneTexte 462">
            <a:extLst>
              <a:ext uri="{FF2B5EF4-FFF2-40B4-BE49-F238E27FC236}">
                <a16:creationId xmlns:a16="http://schemas.microsoft.com/office/drawing/2014/main" id="{00000000-0008-0000-0400-0000CF010000}"/>
              </a:ext>
            </a:extLst>
          </xdr:cNvPr>
          <xdr:cNvSpPr txBox="1"/>
        </xdr:nvSpPr>
        <xdr:spPr>
          <a:xfrm>
            <a:off x="6428694" y="87372037"/>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6F77A4C-A162-4B4A-9AD4-7DDD86059840}"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sp macro="" textlink="">
        <xdr:nvSpPr>
          <xdr:cNvPr id="465" name="ZoneTexte 464">
            <a:extLst>
              <a:ext uri="{FF2B5EF4-FFF2-40B4-BE49-F238E27FC236}">
                <a16:creationId xmlns:a16="http://schemas.microsoft.com/office/drawing/2014/main" id="{00000000-0008-0000-0400-0000D1010000}"/>
              </a:ext>
            </a:extLst>
          </xdr:cNvPr>
          <xdr:cNvSpPr txBox="1"/>
        </xdr:nvSpPr>
        <xdr:spPr>
          <a:xfrm>
            <a:off x="6586276" y="87029313"/>
            <a:ext cx="415948" cy="373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CS</a:t>
            </a:r>
          </a:p>
        </xdr:txBody>
      </xdr:sp>
    </xdr:grpSp>
    <xdr:clientData/>
  </xdr:twoCellAnchor>
  <xdr:twoCellAnchor>
    <xdr:from>
      <xdr:col>2</xdr:col>
      <xdr:colOff>85725</xdr:colOff>
      <xdr:row>297</xdr:row>
      <xdr:rowOff>1913</xdr:rowOff>
    </xdr:from>
    <xdr:to>
      <xdr:col>2</xdr:col>
      <xdr:colOff>954515</xdr:colOff>
      <xdr:row>297</xdr:row>
      <xdr:rowOff>1913</xdr:rowOff>
    </xdr:to>
    <xdr:grpSp>
      <xdr:nvGrpSpPr>
        <xdr:cNvPr id="466" name="Grouper 465">
          <a:extLst>
            <a:ext uri="{FF2B5EF4-FFF2-40B4-BE49-F238E27FC236}">
              <a16:creationId xmlns:a16="http://schemas.microsoft.com/office/drawing/2014/main" id="{00000000-0008-0000-0400-0000D2010000}"/>
            </a:ext>
          </a:extLst>
        </xdr:cNvPr>
        <xdr:cNvGrpSpPr/>
      </xdr:nvGrpSpPr>
      <xdr:grpSpPr>
        <a:xfrm>
          <a:off x="2163907" y="207231277"/>
          <a:ext cx="868790" cy="0"/>
          <a:chOff x="2463165" y="88350733"/>
          <a:chExt cx="868790" cy="1059223"/>
        </a:xfrm>
      </xdr:grpSpPr>
      <xdr:grpSp>
        <xdr:nvGrpSpPr>
          <xdr:cNvPr id="467" name="Groupe 51">
            <a:extLst>
              <a:ext uri="{FF2B5EF4-FFF2-40B4-BE49-F238E27FC236}">
                <a16:creationId xmlns:a16="http://schemas.microsoft.com/office/drawing/2014/main" id="{00000000-0008-0000-0400-0000D3010000}"/>
              </a:ext>
            </a:extLst>
          </xdr:cNvPr>
          <xdr:cNvGrpSpPr/>
        </xdr:nvGrpSpPr>
        <xdr:grpSpPr>
          <a:xfrm>
            <a:off x="2463165" y="88350733"/>
            <a:ext cx="868790" cy="820367"/>
            <a:chOff x="4076700" y="25231725"/>
            <a:chExt cx="868790" cy="828675"/>
          </a:xfrm>
        </xdr:grpSpPr>
        <xdr:pic>
          <xdr:nvPicPr>
            <xdr:cNvPr id="469" name="Image 468">
              <a:extLst>
                <a:ext uri="{FF2B5EF4-FFF2-40B4-BE49-F238E27FC236}">
                  <a16:creationId xmlns:a16="http://schemas.microsoft.com/office/drawing/2014/main" id="{00000000-0008-0000-0400-0000D5010000}"/>
                </a:ext>
              </a:extLst>
            </xdr:cNvPr>
            <xdr:cNvPicPr>
              <a:picLocks noChangeAspect="1" noChangeArrowheads="1"/>
            </xdr:cNvPicPr>
          </xdr:nvPicPr>
          <xdr:blipFill>
            <a:blip xmlns:r="http://schemas.openxmlformats.org/officeDocument/2006/relationships" r:embed="rId24">
              <a:duotone>
                <a:schemeClr val="accent4">
                  <a:shade val="45000"/>
                  <a:satMod val="135000"/>
                </a:schemeClr>
                <a:prstClr val="white"/>
              </a:duotone>
              <a:extLst>
                <a:ext uri="{BEBA8EAE-BF5A-486C-A8C5-ECC9F3942E4B}">
                  <a14:imgProps xmlns:a14="http://schemas.microsoft.com/office/drawing/2010/main">
                    <a14:imgLayer r:embed="rId25">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076700" y="25241250"/>
              <a:ext cx="857250" cy="819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70" name="ZoneTexte 469">
              <a:extLst>
                <a:ext uri="{FF2B5EF4-FFF2-40B4-BE49-F238E27FC236}">
                  <a16:creationId xmlns:a16="http://schemas.microsoft.com/office/drawing/2014/main" id="{00000000-0008-0000-0400-0000D6010000}"/>
                </a:ext>
              </a:extLst>
            </xdr:cNvPr>
            <xdr:cNvSpPr txBox="1"/>
          </xdr:nvSpPr>
          <xdr:spPr>
            <a:xfrm>
              <a:off x="4638675" y="25231725"/>
              <a:ext cx="306815"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a:t>
              </a:r>
            </a:p>
          </xdr:txBody>
        </xdr:sp>
      </xdr:grpSp>
      <xdr:sp macro="" textlink="'DONNEES FOCUS A REMPLIR'!H13">
        <xdr:nvSpPr>
          <xdr:cNvPr id="468" name="ZoneTexte 467">
            <a:extLst>
              <a:ext uri="{FF2B5EF4-FFF2-40B4-BE49-F238E27FC236}">
                <a16:creationId xmlns:a16="http://schemas.microsoft.com/office/drawing/2014/main" id="{00000000-0008-0000-0400-0000D4010000}"/>
              </a:ext>
            </a:extLst>
          </xdr:cNvPr>
          <xdr:cNvSpPr txBox="1"/>
        </xdr:nvSpPr>
        <xdr:spPr>
          <a:xfrm>
            <a:off x="2482215" y="8912415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5D86906-564B-824C-A88A-E21795CD82DC}" type="TxLink">
              <a:rPr lang="en-US" sz="1200" b="1" i="0" u="none" strike="noStrike">
                <a:solidFill>
                  <a:srgbClr val="000000"/>
                </a:solidFill>
                <a:latin typeface="Calibri"/>
                <a:ea typeface="+mn-ea"/>
                <a:cs typeface="+mn-cs"/>
              </a:rPr>
              <a:pPr marL="0" indent="0" algn="ctr"/>
              <a:t>#DIV/0!</a:t>
            </a:fld>
            <a:endParaRPr lang="en-US" sz="3600" b="1" i="0" u="none" strike="noStrike">
              <a:solidFill>
                <a:sysClr val="windowText" lastClr="000000"/>
              </a:solidFill>
              <a:latin typeface="Calibri"/>
              <a:ea typeface="+mn-ea"/>
              <a:cs typeface="+mn-cs"/>
            </a:endParaRPr>
          </a:p>
        </xdr:txBody>
      </xdr:sp>
    </xdr:grpSp>
    <xdr:clientData/>
  </xdr:twoCellAnchor>
  <xdr:twoCellAnchor>
    <xdr:from>
      <xdr:col>5</xdr:col>
      <xdr:colOff>67945</xdr:colOff>
      <xdr:row>297</xdr:row>
      <xdr:rowOff>3812</xdr:rowOff>
    </xdr:from>
    <xdr:to>
      <xdr:col>5</xdr:col>
      <xdr:colOff>950618</xdr:colOff>
      <xdr:row>297</xdr:row>
      <xdr:rowOff>3812</xdr:rowOff>
    </xdr:to>
    <xdr:grpSp>
      <xdr:nvGrpSpPr>
        <xdr:cNvPr id="471" name="Grouper 470">
          <a:extLst>
            <a:ext uri="{FF2B5EF4-FFF2-40B4-BE49-F238E27FC236}">
              <a16:creationId xmlns:a16="http://schemas.microsoft.com/office/drawing/2014/main" id="{00000000-0008-0000-0400-0000D7010000}"/>
            </a:ext>
          </a:extLst>
        </xdr:cNvPr>
        <xdr:cNvGrpSpPr/>
      </xdr:nvGrpSpPr>
      <xdr:grpSpPr>
        <a:xfrm>
          <a:off x="5367309" y="207233176"/>
          <a:ext cx="882673" cy="0"/>
          <a:chOff x="6102985" y="88360252"/>
          <a:chExt cx="882673" cy="1057324"/>
        </a:xfrm>
      </xdr:grpSpPr>
      <xdr:grpSp>
        <xdr:nvGrpSpPr>
          <xdr:cNvPr id="472" name="Groupe 56">
            <a:extLst>
              <a:ext uri="{FF2B5EF4-FFF2-40B4-BE49-F238E27FC236}">
                <a16:creationId xmlns:a16="http://schemas.microsoft.com/office/drawing/2014/main" id="{00000000-0008-0000-0400-0000D8010000}"/>
              </a:ext>
            </a:extLst>
          </xdr:cNvPr>
          <xdr:cNvGrpSpPr/>
        </xdr:nvGrpSpPr>
        <xdr:grpSpPr>
          <a:xfrm>
            <a:off x="6102985" y="88360252"/>
            <a:ext cx="882673" cy="816695"/>
            <a:chOff x="5124450" y="25241250"/>
            <a:chExt cx="882673" cy="819150"/>
          </a:xfrm>
        </xdr:grpSpPr>
        <xdr:pic>
          <xdr:nvPicPr>
            <xdr:cNvPr id="474" name="Image 473">
              <a:extLst>
                <a:ext uri="{FF2B5EF4-FFF2-40B4-BE49-F238E27FC236}">
                  <a16:creationId xmlns:a16="http://schemas.microsoft.com/office/drawing/2014/main" id="{00000000-0008-0000-0400-0000DA010000}"/>
                </a:ext>
              </a:extLst>
            </xdr:cNvPr>
            <xdr:cNvPicPr>
              <a:picLocks noChangeAspect="1" noChangeArrowheads="1"/>
            </xdr:cNvPicPr>
          </xdr:nvPicPr>
          <xdr:blipFill>
            <a:blip xmlns:r="http://schemas.openxmlformats.org/officeDocument/2006/relationships" r:embed="rId26">
              <a:duotone>
                <a:schemeClr val="accent4">
                  <a:shade val="45000"/>
                  <a:satMod val="135000"/>
                </a:schemeClr>
                <a:prstClr val="white"/>
              </a:duotone>
              <a:extLst>
                <a:ext uri="{BEBA8EAE-BF5A-486C-A8C5-ECC9F3942E4B}">
                  <a14:imgProps xmlns:a14="http://schemas.microsoft.com/office/drawing/2010/main">
                    <a14:imgLayer r:embed="rId2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5124450" y="25241250"/>
              <a:ext cx="857250" cy="819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75" name="ZoneTexte 474">
              <a:extLst>
                <a:ext uri="{FF2B5EF4-FFF2-40B4-BE49-F238E27FC236}">
                  <a16:creationId xmlns:a16="http://schemas.microsoft.com/office/drawing/2014/main" id="{00000000-0008-0000-0400-0000DB010000}"/>
                </a:ext>
              </a:extLst>
            </xdr:cNvPr>
            <xdr:cNvSpPr txBox="1"/>
          </xdr:nvSpPr>
          <xdr:spPr>
            <a:xfrm>
              <a:off x="5591175" y="25241250"/>
              <a:ext cx="415948"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800" b="1" i="0" u="none" strike="noStrike">
                  <a:solidFill>
                    <a:schemeClr val="tx1"/>
                  </a:solidFill>
                  <a:latin typeface="Calibri"/>
                </a:rPr>
                <a:t>CS</a:t>
              </a:r>
            </a:p>
          </xdr:txBody>
        </xdr:sp>
      </xdr:grpSp>
      <xdr:sp macro="" textlink="'DONNEES FOCUS A REMPLIR'!H14">
        <xdr:nvSpPr>
          <xdr:cNvPr id="473" name="ZoneTexte 472">
            <a:extLst>
              <a:ext uri="{FF2B5EF4-FFF2-40B4-BE49-F238E27FC236}">
                <a16:creationId xmlns:a16="http://schemas.microsoft.com/office/drawing/2014/main" id="{00000000-0008-0000-0400-0000D9010000}"/>
              </a:ext>
            </a:extLst>
          </xdr:cNvPr>
          <xdr:cNvSpPr txBox="1"/>
        </xdr:nvSpPr>
        <xdr:spPr>
          <a:xfrm>
            <a:off x="6102985" y="8913177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DFA6576F-600F-B04C-B424-212A49F84F7C}" type="TxLink">
              <a:rPr lang="en-US" sz="1200" b="1" i="0" u="none" strike="noStrike">
                <a:solidFill>
                  <a:srgbClr val="000000"/>
                </a:solidFill>
                <a:latin typeface="Calibri"/>
                <a:ea typeface="+mn-ea"/>
                <a:cs typeface="+mn-cs"/>
              </a:rPr>
              <a:pPr marL="0" indent="0" algn="ctr"/>
              <a:t>#DIV/0!</a:t>
            </a:fld>
            <a:endParaRPr lang="en-US" sz="1200" b="1" i="0" u="none" strike="noStrike">
              <a:solidFill>
                <a:srgbClr val="000000"/>
              </a:solidFill>
              <a:latin typeface="Calibri"/>
              <a:ea typeface="+mn-ea"/>
              <a:cs typeface="+mn-cs"/>
            </a:endParaRPr>
          </a:p>
        </xdr:txBody>
      </xdr:sp>
    </xdr:grpSp>
    <xdr:clientData/>
  </xdr:twoCellAnchor>
  <xdr:twoCellAnchor>
    <xdr:from>
      <xdr:col>2</xdr:col>
      <xdr:colOff>180975</xdr:colOff>
      <xdr:row>300</xdr:row>
      <xdr:rowOff>771525</xdr:rowOff>
    </xdr:from>
    <xdr:to>
      <xdr:col>2</xdr:col>
      <xdr:colOff>1017034</xdr:colOff>
      <xdr:row>300</xdr:row>
      <xdr:rowOff>1057326</xdr:rowOff>
    </xdr:to>
    <xdr:sp macro="" textlink="'DONNEES FOCUS A REMPLIR'!G17">
      <xdr:nvSpPr>
        <xdr:cNvPr id="476" name="ZoneTexte 475">
          <a:extLst>
            <a:ext uri="{FF2B5EF4-FFF2-40B4-BE49-F238E27FC236}">
              <a16:creationId xmlns:a16="http://schemas.microsoft.com/office/drawing/2014/main" id="{00000000-0008-0000-0400-0000DC010000}"/>
            </a:ext>
          </a:extLst>
        </xdr:cNvPr>
        <xdr:cNvSpPr txBox="1"/>
      </xdr:nvSpPr>
      <xdr:spPr>
        <a:xfrm>
          <a:off x="2555875" y="1168622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editAs="oneCell">
    <xdr:from>
      <xdr:col>5</xdr:col>
      <xdr:colOff>713154</xdr:colOff>
      <xdr:row>300</xdr:row>
      <xdr:rowOff>399220</xdr:rowOff>
    </xdr:from>
    <xdr:to>
      <xdr:col>5</xdr:col>
      <xdr:colOff>1173439</xdr:colOff>
      <xdr:row>300</xdr:row>
      <xdr:rowOff>683896</xdr:rowOff>
    </xdr:to>
    <xdr:sp macro="" textlink="'DONNEES FOCUS A REMPLIR'!H18">
      <xdr:nvSpPr>
        <xdr:cNvPr id="477" name="ZoneTexte 476">
          <a:extLst>
            <a:ext uri="{FF2B5EF4-FFF2-40B4-BE49-F238E27FC236}">
              <a16:creationId xmlns:a16="http://schemas.microsoft.com/office/drawing/2014/main" id="{00000000-0008-0000-0400-0000DD010000}"/>
            </a:ext>
          </a:extLst>
        </xdr:cNvPr>
        <xdr:cNvSpPr txBox="1"/>
      </xdr:nvSpPr>
      <xdr:spPr>
        <a:xfrm>
          <a:off x="6740769" y="208864835"/>
          <a:ext cx="460285" cy="284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2F60E949-7049-D94B-86C2-7BEA682B50E0}" type="TxLink">
            <a:rPr lang="en-US" sz="1200" b="1" i="0" u="none" strike="noStrike">
              <a:solidFill>
                <a:srgbClr val="000000"/>
              </a:solidFill>
              <a:latin typeface="Calibri"/>
              <a:ea typeface="+mn-ea"/>
              <a:cs typeface="+mn-cs"/>
            </a:rPr>
            <a:pPr marL="0" indent="0" algn="r"/>
            <a:t>#DIV/0!</a:t>
          </a:fld>
          <a:endParaRPr lang="en-US" sz="1200" b="1" i="0" u="none" strike="noStrike">
            <a:solidFill>
              <a:srgbClr val="000000"/>
            </a:solidFill>
            <a:latin typeface="Calibri"/>
            <a:ea typeface="+mn-ea"/>
            <a:cs typeface="+mn-cs"/>
          </a:endParaRPr>
        </a:p>
      </xdr:txBody>
    </xdr:sp>
    <xdr:clientData/>
  </xdr:twoCellAnchor>
  <xdr:twoCellAnchor editAs="oneCell">
    <xdr:from>
      <xdr:col>2</xdr:col>
      <xdr:colOff>664307</xdr:colOff>
      <xdr:row>300</xdr:row>
      <xdr:rowOff>441569</xdr:rowOff>
    </xdr:from>
    <xdr:to>
      <xdr:col>2</xdr:col>
      <xdr:colOff>1115324</xdr:colOff>
      <xdr:row>300</xdr:row>
      <xdr:rowOff>735918</xdr:rowOff>
    </xdr:to>
    <xdr:sp macro="" textlink="'DONNEES FOCUS A REMPLIR'!H17">
      <xdr:nvSpPr>
        <xdr:cNvPr id="478" name="ZoneTexte 477">
          <a:extLst>
            <a:ext uri="{FF2B5EF4-FFF2-40B4-BE49-F238E27FC236}">
              <a16:creationId xmlns:a16="http://schemas.microsoft.com/office/drawing/2014/main" id="{00000000-0008-0000-0400-0000DE010000}"/>
            </a:ext>
          </a:extLst>
        </xdr:cNvPr>
        <xdr:cNvSpPr txBox="1"/>
      </xdr:nvSpPr>
      <xdr:spPr>
        <a:xfrm>
          <a:off x="3038230" y="208907184"/>
          <a:ext cx="451017" cy="29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10BBBA6C-244F-E340-96DF-6525BB3A7149}" type="TxLink">
            <a:rPr lang="en-US" sz="1200" b="1" i="0" u="none" strike="noStrike">
              <a:solidFill>
                <a:srgbClr val="000000"/>
              </a:solidFill>
              <a:latin typeface="Calibri"/>
              <a:ea typeface="+mn-ea"/>
              <a:cs typeface="+mn-cs"/>
            </a:rPr>
            <a:pPr marL="0" indent="0" algn="ctr"/>
            <a:t>#DIV/0!</a:t>
          </a:fld>
          <a:endParaRPr lang="en-US" sz="3600" b="1" i="0" u="none" strike="noStrike">
            <a:solidFill>
              <a:sysClr val="windowText" lastClr="000000"/>
            </a:solidFill>
            <a:latin typeface="Calibri"/>
            <a:ea typeface="+mn-ea"/>
            <a:cs typeface="+mn-cs"/>
          </a:endParaRPr>
        </a:p>
      </xdr:txBody>
    </xdr:sp>
    <xdr:clientData/>
  </xdr:twoCellAnchor>
  <xdr:twoCellAnchor>
    <xdr:from>
      <xdr:col>2</xdr:col>
      <xdr:colOff>0</xdr:colOff>
      <xdr:row>252</xdr:row>
      <xdr:rowOff>67235</xdr:rowOff>
    </xdr:from>
    <xdr:to>
      <xdr:col>4</xdr:col>
      <xdr:colOff>266195</xdr:colOff>
      <xdr:row>252</xdr:row>
      <xdr:rowOff>1072558</xdr:rowOff>
    </xdr:to>
    <xdr:grpSp>
      <xdr:nvGrpSpPr>
        <xdr:cNvPr id="61" name="Groupe 60">
          <a:extLst>
            <a:ext uri="{FF2B5EF4-FFF2-40B4-BE49-F238E27FC236}">
              <a16:creationId xmlns:a16="http://schemas.microsoft.com/office/drawing/2014/main" id="{00000000-0008-0000-0400-00003D000000}"/>
            </a:ext>
          </a:extLst>
        </xdr:cNvPr>
        <xdr:cNvGrpSpPr/>
      </xdr:nvGrpSpPr>
      <xdr:grpSpPr>
        <a:xfrm>
          <a:off x="2078182" y="155116917"/>
          <a:ext cx="2430968" cy="1005323"/>
          <a:chOff x="2133600" y="155224290"/>
          <a:chExt cx="2496777" cy="1005323"/>
        </a:xfrm>
      </xdr:grpSpPr>
      <xdr:pic>
        <xdr:nvPicPr>
          <xdr:cNvPr id="604" name="Image 603">
            <a:extLst>
              <a:ext uri="{FF2B5EF4-FFF2-40B4-BE49-F238E27FC236}">
                <a16:creationId xmlns:a16="http://schemas.microsoft.com/office/drawing/2014/main" id="{00000000-0008-0000-0400-00005C020000}"/>
              </a:ext>
            </a:extLst>
          </xdr:cNvPr>
          <xdr:cNvPicPr>
            <a:picLocks noChangeAspect="1"/>
          </xdr:cNvPicPr>
        </xdr:nvPicPr>
        <xdr:blipFill rotWithShape="1">
          <a:blip xmlns:r="http://schemas.openxmlformats.org/officeDocument/2006/relationships" r:embed="rId7"/>
          <a:srcRect b="68240"/>
          <a:stretch/>
        </xdr:blipFill>
        <xdr:spPr>
          <a:xfrm>
            <a:off x="2133600" y="155224290"/>
            <a:ext cx="2496777" cy="1005323"/>
          </a:xfrm>
          <a:prstGeom prst="rect">
            <a:avLst/>
          </a:prstGeom>
        </xdr:spPr>
      </xdr:pic>
      <xdr:sp macro="" textlink="'DONNEES GENERIQUES A REMPLIR'!H193">
        <xdr:nvSpPr>
          <xdr:cNvPr id="495" name="ZoneTexte 494">
            <a:extLst>
              <a:ext uri="{FF2B5EF4-FFF2-40B4-BE49-F238E27FC236}">
                <a16:creationId xmlns:a16="http://schemas.microsoft.com/office/drawing/2014/main" id="{00000000-0008-0000-0400-0000EF010000}"/>
              </a:ext>
            </a:extLst>
          </xdr:cNvPr>
          <xdr:cNvSpPr txBox="1"/>
        </xdr:nvSpPr>
        <xdr:spPr>
          <a:xfrm>
            <a:off x="3748245" y="155459764"/>
            <a:ext cx="585372"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4759C4E-8A21-2A47-8BFD-81520B7706A1}"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sp macro="" textlink="'DONNEES GENERIQUES A REMPLIR'!G193">
        <xdr:nvSpPr>
          <xdr:cNvPr id="496" name="ZoneTexte 495">
            <a:extLst>
              <a:ext uri="{FF2B5EF4-FFF2-40B4-BE49-F238E27FC236}">
                <a16:creationId xmlns:a16="http://schemas.microsoft.com/office/drawing/2014/main" id="{00000000-0008-0000-0400-0000F0010000}"/>
              </a:ext>
            </a:extLst>
          </xdr:cNvPr>
          <xdr:cNvSpPr txBox="1"/>
        </xdr:nvSpPr>
        <xdr:spPr>
          <a:xfrm>
            <a:off x="2539981" y="155489071"/>
            <a:ext cx="54313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7CDA55E-823C-3E40-9C3F-EA15A370CA2A}"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grpSp>
    <xdr:clientData/>
  </xdr:twoCellAnchor>
  <xdr:twoCellAnchor editAs="oneCell">
    <xdr:from>
      <xdr:col>0</xdr:col>
      <xdr:colOff>22412</xdr:colOff>
      <xdr:row>253</xdr:row>
      <xdr:rowOff>0</xdr:rowOff>
    </xdr:from>
    <xdr:to>
      <xdr:col>5</xdr:col>
      <xdr:colOff>2247612</xdr:colOff>
      <xdr:row>253</xdr:row>
      <xdr:rowOff>2339975</xdr:rowOff>
    </xdr:to>
    <xdr:graphicFrame macro="">
      <xdr:nvGraphicFramePr>
        <xdr:cNvPr id="497" name="Graphique 496">
          <a:extLst>
            <a:ext uri="{FF2B5EF4-FFF2-40B4-BE49-F238E27FC236}">
              <a16:creationId xmlns:a16="http://schemas.microsoft.com/office/drawing/2014/main" id="{00000000-0008-0000-0400-0000F1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0</xdr:col>
      <xdr:colOff>33618</xdr:colOff>
      <xdr:row>254</xdr:row>
      <xdr:rowOff>76200</xdr:rowOff>
    </xdr:from>
    <xdr:to>
      <xdr:col>5</xdr:col>
      <xdr:colOff>2140324</xdr:colOff>
      <xdr:row>254</xdr:row>
      <xdr:rowOff>2352675</xdr:rowOff>
    </xdr:to>
    <xdr:graphicFrame macro="">
      <xdr:nvGraphicFramePr>
        <xdr:cNvPr id="498" name="Graphique 497">
          <a:extLst>
            <a:ext uri="{FF2B5EF4-FFF2-40B4-BE49-F238E27FC236}">
              <a16:creationId xmlns:a16="http://schemas.microsoft.com/office/drawing/2014/main" id="{00000000-0008-0000-0400-0000F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3</xdr:col>
      <xdr:colOff>485693</xdr:colOff>
      <xdr:row>256</xdr:row>
      <xdr:rowOff>332016</xdr:rowOff>
    </xdr:from>
    <xdr:to>
      <xdr:col>4</xdr:col>
      <xdr:colOff>4265</xdr:colOff>
      <xdr:row>256</xdr:row>
      <xdr:rowOff>611698</xdr:rowOff>
    </xdr:to>
    <xdr:sp macro="" textlink="'DONNEES GENERIQUES A REMPLIR'!H206">
      <xdr:nvSpPr>
        <xdr:cNvPr id="501" name="ZoneTexte 500">
          <a:extLst>
            <a:ext uri="{FF2B5EF4-FFF2-40B4-BE49-F238E27FC236}">
              <a16:creationId xmlns:a16="http://schemas.microsoft.com/office/drawing/2014/main" id="{00000000-0008-0000-0400-0000F5010000}"/>
            </a:ext>
          </a:extLst>
        </xdr:cNvPr>
        <xdr:cNvSpPr txBox="1"/>
      </xdr:nvSpPr>
      <xdr:spPr>
        <a:xfrm>
          <a:off x="4129616" y="163019016"/>
          <a:ext cx="585372"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F6AB455-C583-BE4E-8DE1-1A69998374ED}"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editAs="oneCell">
    <xdr:from>
      <xdr:col>2</xdr:col>
      <xdr:colOff>417587</xdr:colOff>
      <xdr:row>256</xdr:row>
      <xdr:rowOff>332016</xdr:rowOff>
    </xdr:from>
    <xdr:to>
      <xdr:col>2</xdr:col>
      <xdr:colOff>960726</xdr:colOff>
      <xdr:row>256</xdr:row>
      <xdr:rowOff>611698</xdr:rowOff>
    </xdr:to>
    <xdr:sp macro="" textlink="'DONNEES GENERIQUES A REMPLIR'!G206">
      <xdr:nvSpPr>
        <xdr:cNvPr id="502" name="ZoneTexte 501">
          <a:extLst>
            <a:ext uri="{FF2B5EF4-FFF2-40B4-BE49-F238E27FC236}">
              <a16:creationId xmlns:a16="http://schemas.microsoft.com/office/drawing/2014/main" id="{00000000-0008-0000-0400-0000F6010000}"/>
            </a:ext>
          </a:extLst>
        </xdr:cNvPr>
        <xdr:cNvSpPr txBox="1"/>
      </xdr:nvSpPr>
      <xdr:spPr>
        <a:xfrm>
          <a:off x="2791510" y="163019016"/>
          <a:ext cx="54313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9B16E6F9-A864-8345-828E-F03D58895808}"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editAs="oneCell">
    <xdr:from>
      <xdr:col>0</xdr:col>
      <xdr:colOff>22412</xdr:colOff>
      <xdr:row>257</xdr:row>
      <xdr:rowOff>0</xdr:rowOff>
    </xdr:from>
    <xdr:to>
      <xdr:col>5</xdr:col>
      <xdr:colOff>2122714</xdr:colOff>
      <xdr:row>257</xdr:row>
      <xdr:rowOff>2339975</xdr:rowOff>
    </xdr:to>
    <xdr:graphicFrame macro="">
      <xdr:nvGraphicFramePr>
        <xdr:cNvPr id="503" name="Graphique 502">
          <a:extLst>
            <a:ext uri="{FF2B5EF4-FFF2-40B4-BE49-F238E27FC236}">
              <a16:creationId xmlns:a16="http://schemas.microsoft.com/office/drawing/2014/main" id="{00000000-0008-0000-0400-0000F7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2</xdr:col>
      <xdr:colOff>436528</xdr:colOff>
      <xdr:row>260</xdr:row>
      <xdr:rowOff>289626</xdr:rowOff>
    </xdr:from>
    <xdr:to>
      <xdr:col>2</xdr:col>
      <xdr:colOff>973883</xdr:colOff>
      <xdr:row>260</xdr:row>
      <xdr:rowOff>569308</xdr:rowOff>
    </xdr:to>
    <xdr:sp macro="" textlink="'DONNEES GENERIQUES A REMPLIR'!G213">
      <xdr:nvSpPr>
        <xdr:cNvPr id="504" name="ZoneTexte 503">
          <a:extLst>
            <a:ext uri="{FF2B5EF4-FFF2-40B4-BE49-F238E27FC236}">
              <a16:creationId xmlns:a16="http://schemas.microsoft.com/office/drawing/2014/main" id="{00000000-0008-0000-0400-0000F8010000}"/>
            </a:ext>
          </a:extLst>
        </xdr:cNvPr>
        <xdr:cNvSpPr txBox="1"/>
      </xdr:nvSpPr>
      <xdr:spPr>
        <a:xfrm>
          <a:off x="2810451" y="167148088"/>
          <a:ext cx="537355"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D2B0F330-B913-C649-A1A7-33BA116D3F26}" type="TxLink">
            <a:rPr lang="en-US" sz="1100" b="1" i="0" u="none" strike="noStrike">
              <a:solidFill>
                <a:schemeClr val="bg1"/>
              </a:solidFill>
              <a:latin typeface="Arial"/>
              <a:ea typeface="Calibri"/>
              <a:cs typeface="Arial"/>
            </a:rPr>
            <a:pPr algn="ctr"/>
            <a:t>#DIV/0!</a:t>
          </a:fld>
          <a:endParaRPr lang="fr-FR" sz="1200" b="1" i="0" u="none" strike="noStrike">
            <a:solidFill>
              <a:schemeClr val="bg1"/>
            </a:solidFill>
            <a:latin typeface="Calibri"/>
          </a:endParaRPr>
        </a:p>
      </xdr:txBody>
    </xdr:sp>
    <xdr:clientData/>
  </xdr:twoCellAnchor>
  <xdr:twoCellAnchor editAs="oneCell">
    <xdr:from>
      <xdr:col>3</xdr:col>
      <xdr:colOff>498364</xdr:colOff>
      <xdr:row>260</xdr:row>
      <xdr:rowOff>289626</xdr:rowOff>
    </xdr:from>
    <xdr:to>
      <xdr:col>4</xdr:col>
      <xdr:colOff>4076</xdr:colOff>
      <xdr:row>260</xdr:row>
      <xdr:rowOff>569308</xdr:rowOff>
    </xdr:to>
    <xdr:sp macro="" textlink="'DONNEES GENERIQUES A REMPLIR'!H213">
      <xdr:nvSpPr>
        <xdr:cNvPr id="505" name="ZoneTexte 504">
          <a:extLst>
            <a:ext uri="{FF2B5EF4-FFF2-40B4-BE49-F238E27FC236}">
              <a16:creationId xmlns:a16="http://schemas.microsoft.com/office/drawing/2014/main" id="{00000000-0008-0000-0400-0000F9010000}"/>
            </a:ext>
          </a:extLst>
        </xdr:cNvPr>
        <xdr:cNvSpPr txBox="1"/>
      </xdr:nvSpPr>
      <xdr:spPr>
        <a:xfrm>
          <a:off x="4142287" y="167148088"/>
          <a:ext cx="579138"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AD1A8711-1791-7E44-A2EF-4ACE029FD32D}" type="TxLink">
            <a:rPr lang="en-US" sz="1100" b="1" i="0" u="none" strike="noStrike">
              <a:solidFill>
                <a:schemeClr val="bg1"/>
              </a:solidFill>
              <a:latin typeface="Arial"/>
              <a:ea typeface="Calibri"/>
              <a:cs typeface="Arial"/>
            </a:rPr>
            <a:pPr algn="ctr"/>
            <a:t>#DIV/0!</a:t>
          </a:fld>
          <a:endParaRPr lang="fr-FR" sz="1200" b="1" i="0" u="none" strike="noStrike">
            <a:solidFill>
              <a:schemeClr val="bg1"/>
            </a:solidFill>
            <a:latin typeface="Calibri"/>
          </a:endParaRPr>
        </a:p>
      </xdr:txBody>
    </xdr:sp>
    <xdr:clientData/>
  </xdr:twoCellAnchor>
  <xdr:twoCellAnchor editAs="oneCell">
    <xdr:from>
      <xdr:col>2</xdr:col>
      <xdr:colOff>380484</xdr:colOff>
      <xdr:row>261</xdr:row>
      <xdr:rowOff>479303</xdr:rowOff>
    </xdr:from>
    <xdr:to>
      <xdr:col>2</xdr:col>
      <xdr:colOff>896048</xdr:colOff>
      <xdr:row>261</xdr:row>
      <xdr:rowOff>745977</xdr:rowOff>
    </xdr:to>
    <xdr:sp macro="" textlink="'DONNEES GENERIQUES A REMPLIR'!D214">
      <xdr:nvSpPr>
        <xdr:cNvPr id="507" name="ZoneTexte 506">
          <a:extLst>
            <a:ext uri="{FF2B5EF4-FFF2-40B4-BE49-F238E27FC236}">
              <a16:creationId xmlns:a16="http://schemas.microsoft.com/office/drawing/2014/main" id="{00000000-0008-0000-0400-0000FB010000}"/>
            </a:ext>
          </a:extLst>
        </xdr:cNvPr>
        <xdr:cNvSpPr txBox="1"/>
      </xdr:nvSpPr>
      <xdr:spPr>
        <a:xfrm>
          <a:off x="2754407" y="168451457"/>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0092E9C-4746-2F4C-9CDC-23B90682DDC0}" type="TxLink">
            <a:rPr lang="en-US" sz="1200" b="1" i="0" u="none" strike="noStrike">
              <a:solidFill>
                <a:schemeClr val="bg1"/>
              </a:solidFill>
              <a:latin typeface="Calibri"/>
              <a:ea typeface="Calibri"/>
              <a:cs typeface="Calibri"/>
            </a:rPr>
            <a:pPr algn="ctr"/>
            <a:t> </a:t>
          </a:fld>
          <a:endParaRPr lang="fr-FR" sz="1200" b="1" i="0" u="none" strike="noStrike">
            <a:solidFill>
              <a:schemeClr val="bg1"/>
            </a:solidFill>
            <a:latin typeface="Calibri"/>
          </a:endParaRPr>
        </a:p>
      </xdr:txBody>
    </xdr:sp>
    <xdr:clientData/>
  </xdr:twoCellAnchor>
  <xdr:twoCellAnchor editAs="oneCell">
    <xdr:from>
      <xdr:col>3</xdr:col>
      <xdr:colOff>565643</xdr:colOff>
      <xdr:row>261</xdr:row>
      <xdr:rowOff>479303</xdr:rowOff>
    </xdr:from>
    <xdr:to>
      <xdr:col>4</xdr:col>
      <xdr:colOff>161</xdr:colOff>
      <xdr:row>261</xdr:row>
      <xdr:rowOff>745977</xdr:rowOff>
    </xdr:to>
    <xdr:sp macro="" textlink="'DONNEES GENERIQUES A REMPLIR'!E214">
      <xdr:nvSpPr>
        <xdr:cNvPr id="508" name="ZoneTexte 507">
          <a:extLst>
            <a:ext uri="{FF2B5EF4-FFF2-40B4-BE49-F238E27FC236}">
              <a16:creationId xmlns:a16="http://schemas.microsoft.com/office/drawing/2014/main" id="{00000000-0008-0000-0400-0000FC010000}"/>
            </a:ext>
          </a:extLst>
        </xdr:cNvPr>
        <xdr:cNvSpPr txBox="1"/>
      </xdr:nvSpPr>
      <xdr:spPr>
        <a:xfrm>
          <a:off x="4209566" y="168451457"/>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6AA7765-8432-034B-A5ED-5B82831D162A}" type="TxLink">
            <a:rPr lang="en-US" sz="1200" b="1" i="0" u="none" strike="noStrike">
              <a:solidFill>
                <a:schemeClr val="bg1"/>
              </a:solidFill>
              <a:latin typeface="Calibri"/>
              <a:ea typeface="Calibri"/>
              <a:cs typeface="Calibri"/>
            </a:rPr>
            <a:pPr algn="ctr"/>
            <a:t> </a:t>
          </a:fld>
          <a:endParaRPr lang="fr-FR" sz="1200" b="1" i="0" u="none" strike="noStrike">
            <a:solidFill>
              <a:schemeClr val="bg1"/>
            </a:solidFill>
            <a:latin typeface="Calibri"/>
          </a:endParaRPr>
        </a:p>
      </xdr:txBody>
    </xdr:sp>
    <xdr:clientData/>
  </xdr:twoCellAnchor>
  <xdr:twoCellAnchor editAs="oneCell">
    <xdr:from>
      <xdr:col>2</xdr:col>
      <xdr:colOff>353663</xdr:colOff>
      <xdr:row>267</xdr:row>
      <xdr:rowOff>461251</xdr:rowOff>
    </xdr:from>
    <xdr:to>
      <xdr:col>2</xdr:col>
      <xdr:colOff>869227</xdr:colOff>
      <xdr:row>267</xdr:row>
      <xdr:rowOff>727925</xdr:rowOff>
    </xdr:to>
    <xdr:sp macro="" textlink="'DONNEES GENERIQUES A REMPLIR'!D219">
      <xdr:nvSpPr>
        <xdr:cNvPr id="530" name="ZoneTexte 529">
          <a:extLst>
            <a:ext uri="{FF2B5EF4-FFF2-40B4-BE49-F238E27FC236}">
              <a16:creationId xmlns:a16="http://schemas.microsoft.com/office/drawing/2014/main" id="{00000000-0008-0000-0400-000012020000}"/>
            </a:ext>
          </a:extLst>
        </xdr:cNvPr>
        <xdr:cNvSpPr txBox="1"/>
      </xdr:nvSpPr>
      <xdr:spPr>
        <a:xfrm>
          <a:off x="2432598" y="172333664"/>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1C716D8-B857-EB4F-9CF0-5BDE69B94B5A}" type="TxLink">
            <a:rPr lang="is-IS" sz="1200" b="1" i="0" u="none" strike="noStrike">
              <a:solidFill>
                <a:schemeClr val="bg1"/>
              </a:solidFill>
              <a:latin typeface="Calibri"/>
              <a:ea typeface="Calibri"/>
              <a:cs typeface="Calibri"/>
            </a:rPr>
            <a:pPr algn="ctr"/>
            <a:t> </a:t>
          </a:fld>
          <a:endParaRPr lang="fr-FR" sz="1200" b="1" i="0" u="none" strike="noStrike">
            <a:solidFill>
              <a:schemeClr val="bg1"/>
            </a:solidFill>
            <a:latin typeface="Calibri"/>
          </a:endParaRPr>
        </a:p>
      </xdr:txBody>
    </xdr:sp>
    <xdr:clientData/>
  </xdr:twoCellAnchor>
  <xdr:twoCellAnchor editAs="oneCell">
    <xdr:from>
      <xdr:col>3</xdr:col>
      <xdr:colOff>515459</xdr:colOff>
      <xdr:row>267</xdr:row>
      <xdr:rowOff>461251</xdr:rowOff>
    </xdr:from>
    <xdr:to>
      <xdr:col>3</xdr:col>
      <xdr:colOff>1031023</xdr:colOff>
      <xdr:row>267</xdr:row>
      <xdr:rowOff>727925</xdr:rowOff>
    </xdr:to>
    <xdr:sp macro="" textlink="'DONNEES GENERIQUES A REMPLIR'!E219">
      <xdr:nvSpPr>
        <xdr:cNvPr id="531" name="ZoneTexte 530">
          <a:extLst>
            <a:ext uri="{FF2B5EF4-FFF2-40B4-BE49-F238E27FC236}">
              <a16:creationId xmlns:a16="http://schemas.microsoft.com/office/drawing/2014/main" id="{00000000-0008-0000-0400-000013020000}"/>
            </a:ext>
          </a:extLst>
        </xdr:cNvPr>
        <xdr:cNvSpPr txBox="1"/>
      </xdr:nvSpPr>
      <xdr:spPr>
        <a:xfrm>
          <a:off x="4159382" y="173699020"/>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32531DA-8062-0249-AB71-862810063EDF}" type="TxLink">
            <a:rPr lang="is-IS" sz="1200" b="1" i="0" u="none" strike="noStrike">
              <a:solidFill>
                <a:schemeClr val="bg1"/>
              </a:solidFill>
              <a:latin typeface="Calibri"/>
              <a:ea typeface="Calibri"/>
              <a:cs typeface="Calibri"/>
            </a:rPr>
            <a:pPr algn="ctr"/>
            <a:t> </a:t>
          </a:fld>
          <a:endParaRPr lang="fr-FR" sz="1200" b="1" i="0" u="none" strike="noStrike">
            <a:solidFill>
              <a:schemeClr val="bg1"/>
            </a:solidFill>
            <a:latin typeface="Calibri"/>
          </a:endParaRPr>
        </a:p>
      </xdr:txBody>
    </xdr:sp>
    <xdr:clientData/>
  </xdr:twoCellAnchor>
  <xdr:twoCellAnchor>
    <xdr:from>
      <xdr:col>2</xdr:col>
      <xdr:colOff>180975</xdr:colOff>
      <xdr:row>272</xdr:row>
      <xdr:rowOff>771525</xdr:rowOff>
    </xdr:from>
    <xdr:to>
      <xdr:col>2</xdr:col>
      <xdr:colOff>1017034</xdr:colOff>
      <xdr:row>272</xdr:row>
      <xdr:rowOff>1057326</xdr:rowOff>
    </xdr:to>
    <xdr:sp macro="" textlink="'DONNEES FOCUS A REMPLIR'!G17">
      <xdr:nvSpPr>
        <xdr:cNvPr id="532" name="ZoneTexte 531">
          <a:extLst>
            <a:ext uri="{FF2B5EF4-FFF2-40B4-BE49-F238E27FC236}">
              <a16:creationId xmlns:a16="http://schemas.microsoft.com/office/drawing/2014/main" id="{00000000-0008-0000-0400-000014020000}"/>
            </a:ext>
          </a:extLst>
        </xdr:cNvPr>
        <xdr:cNvSpPr txBox="1"/>
      </xdr:nvSpPr>
      <xdr:spPr>
        <a:xfrm>
          <a:off x="2555875" y="722344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xdr:from>
      <xdr:col>2</xdr:col>
      <xdr:colOff>179292</xdr:colOff>
      <xdr:row>263</xdr:row>
      <xdr:rowOff>114184</xdr:rowOff>
    </xdr:from>
    <xdr:to>
      <xdr:col>3</xdr:col>
      <xdr:colOff>8248</xdr:colOff>
      <xdr:row>263</xdr:row>
      <xdr:rowOff>1282700</xdr:rowOff>
    </xdr:to>
    <xdr:grpSp>
      <xdr:nvGrpSpPr>
        <xdr:cNvPr id="118" name="Grouper 117">
          <a:extLst>
            <a:ext uri="{FF2B5EF4-FFF2-40B4-BE49-F238E27FC236}">
              <a16:creationId xmlns:a16="http://schemas.microsoft.com/office/drawing/2014/main" id="{00000000-0008-0000-0400-000076000000}"/>
            </a:ext>
          </a:extLst>
        </xdr:cNvPr>
        <xdr:cNvGrpSpPr/>
      </xdr:nvGrpSpPr>
      <xdr:grpSpPr>
        <a:xfrm>
          <a:off x="2257474" y="169555275"/>
          <a:ext cx="937319" cy="1168516"/>
          <a:chOff x="6045197" y="68922900"/>
          <a:chExt cx="1148755" cy="1257300"/>
        </a:xfrm>
      </xdr:grpSpPr>
      <xdr:pic>
        <xdr:nvPicPr>
          <xdr:cNvPr id="116" name="Imag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30">
            <a:duotone>
              <a:schemeClr val="accent6">
                <a:shade val="45000"/>
                <a:satMod val="135000"/>
              </a:schemeClr>
              <a:prstClr val="white"/>
            </a:duotone>
            <a:extLst>
              <a:ext uri="{BEBA8EAE-BF5A-486C-A8C5-ECC9F3942E4B}">
                <a14:imgProps xmlns:a14="http://schemas.microsoft.com/office/drawing/2010/main">
                  <a14:imgLayer r:embed="rId31">
                    <a14:imgEffect>
                      <a14:sharpenSoften amount="50000"/>
                    </a14:imgEffect>
                    <a14:imgEffect>
                      <a14:brightnessContrast bright="-20000" contrast="20000"/>
                    </a14:imgEffect>
                  </a14:imgLayer>
                </a14:imgProps>
              </a:ext>
            </a:extLst>
          </a:blip>
          <a:stretch>
            <a:fillRect/>
          </a:stretch>
        </xdr:blipFill>
        <xdr:spPr>
          <a:xfrm>
            <a:off x="6045197" y="68922900"/>
            <a:ext cx="1148755" cy="1257300"/>
          </a:xfrm>
          <a:prstGeom prst="rect">
            <a:avLst/>
          </a:prstGeom>
        </xdr:spPr>
      </xdr:pic>
      <xdr:sp macro="" textlink="'DONNEES GENERIQUES A REMPLIR'!G216">
        <xdr:nvSpPr>
          <xdr:cNvPr id="517" name="ZoneTexte 516">
            <a:extLst>
              <a:ext uri="{FF2B5EF4-FFF2-40B4-BE49-F238E27FC236}">
                <a16:creationId xmlns:a16="http://schemas.microsoft.com/office/drawing/2014/main" id="{00000000-0008-0000-0400-000005020000}"/>
              </a:ext>
            </a:extLst>
          </xdr:cNvPr>
          <xdr:cNvSpPr txBox="1"/>
        </xdr:nvSpPr>
        <xdr:spPr>
          <a:xfrm>
            <a:off x="6299129" y="69850001"/>
            <a:ext cx="611847" cy="279682"/>
          </a:xfrm>
          <a:prstGeom prst="rect">
            <a:avLst/>
          </a:prstGeom>
          <a:solidFill>
            <a:schemeClr val="bg1"/>
          </a:solidFill>
          <a:ln>
            <a:solidFill>
              <a:schemeClr val="accent3">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C23E139-5744-C842-B98C-DF0FC249AE60}" type="TxLink">
              <a:rPr lang="en-US" sz="1200" b="1" i="0" u="none" strike="noStrike">
                <a:solidFill>
                  <a:srgbClr val="000000"/>
                </a:solidFill>
                <a:latin typeface="Calibri"/>
                <a:ea typeface="Calibri"/>
                <a:cs typeface="Calibri"/>
              </a:rPr>
              <a:pPr algn="ctr"/>
              <a:t>#DIV/0!</a:t>
            </a:fld>
            <a:endParaRPr lang="fr-FR" sz="1200" b="1" i="0" u="none" strike="noStrike">
              <a:solidFill>
                <a:schemeClr val="tx1"/>
              </a:solidFill>
              <a:latin typeface="Calibri"/>
            </a:endParaRPr>
          </a:p>
        </xdr:txBody>
      </xdr:sp>
    </xdr:grpSp>
    <xdr:clientData/>
  </xdr:twoCellAnchor>
  <xdr:twoCellAnchor>
    <xdr:from>
      <xdr:col>3</xdr:col>
      <xdr:colOff>278089</xdr:colOff>
      <xdr:row>263</xdr:row>
      <xdr:rowOff>120039</xdr:rowOff>
    </xdr:from>
    <xdr:to>
      <xdr:col>4</xdr:col>
      <xdr:colOff>158372</xdr:colOff>
      <xdr:row>263</xdr:row>
      <xdr:rowOff>1282700</xdr:rowOff>
    </xdr:to>
    <xdr:grpSp>
      <xdr:nvGrpSpPr>
        <xdr:cNvPr id="119" name="Grouper 118">
          <a:extLst>
            <a:ext uri="{FF2B5EF4-FFF2-40B4-BE49-F238E27FC236}">
              <a16:creationId xmlns:a16="http://schemas.microsoft.com/office/drawing/2014/main" id="{00000000-0008-0000-0400-000077000000}"/>
            </a:ext>
          </a:extLst>
        </xdr:cNvPr>
        <xdr:cNvGrpSpPr/>
      </xdr:nvGrpSpPr>
      <xdr:grpSpPr>
        <a:xfrm>
          <a:off x="3464634" y="169561130"/>
          <a:ext cx="936693" cy="1162661"/>
          <a:chOff x="8585204" y="68878400"/>
          <a:chExt cx="1143001" cy="1251000"/>
        </a:xfrm>
      </xdr:grpSpPr>
      <xdr:pic>
        <xdr:nvPicPr>
          <xdr:cNvPr id="539" name="Image 538">
            <a:extLst>
              <a:ext uri="{FF2B5EF4-FFF2-40B4-BE49-F238E27FC236}">
                <a16:creationId xmlns:a16="http://schemas.microsoft.com/office/drawing/2014/main" id="{00000000-0008-0000-0400-00001B020000}"/>
              </a:ext>
            </a:extLst>
          </xdr:cNvPr>
          <xdr:cNvPicPr>
            <a:picLocks noChangeAspect="1"/>
          </xdr:cNvPicPr>
        </xdr:nvPicPr>
        <xdr:blipFill>
          <a:blip xmlns:r="http://schemas.openxmlformats.org/officeDocument/2006/relationships" r:embed="rId32">
            <a:duotone>
              <a:schemeClr val="accent1">
                <a:shade val="45000"/>
                <a:satMod val="135000"/>
              </a:schemeClr>
              <a:prstClr val="white"/>
            </a:duotone>
            <a:extLst>
              <a:ext uri="{BEBA8EAE-BF5A-486C-A8C5-ECC9F3942E4B}">
                <a14:imgProps xmlns:a14="http://schemas.microsoft.com/office/drawing/2010/main">
                  <a14:imgLayer r:embed="rId33">
                    <a14:imgEffect>
                      <a14:sharpenSoften amount="50000"/>
                    </a14:imgEffect>
                    <a14:imgEffect>
                      <a14:brightnessContrast bright="-20000" contrast="40000"/>
                    </a14:imgEffect>
                  </a14:imgLayer>
                </a14:imgProps>
              </a:ext>
            </a:extLst>
          </a:blip>
          <a:stretch>
            <a:fillRect/>
          </a:stretch>
        </xdr:blipFill>
        <xdr:spPr>
          <a:xfrm>
            <a:off x="8585204" y="68878400"/>
            <a:ext cx="1143001" cy="1251000"/>
          </a:xfrm>
          <a:prstGeom prst="rect">
            <a:avLst/>
          </a:prstGeom>
        </xdr:spPr>
      </xdr:pic>
      <xdr:sp macro="" textlink="'DONNEES GENERIQUES A REMPLIR'!H216">
        <xdr:nvSpPr>
          <xdr:cNvPr id="518" name="ZoneTexte 517">
            <a:extLst>
              <a:ext uri="{FF2B5EF4-FFF2-40B4-BE49-F238E27FC236}">
                <a16:creationId xmlns:a16="http://schemas.microsoft.com/office/drawing/2014/main" id="{00000000-0008-0000-0400-000006020000}"/>
              </a:ext>
            </a:extLst>
          </xdr:cNvPr>
          <xdr:cNvSpPr txBox="1"/>
        </xdr:nvSpPr>
        <xdr:spPr>
          <a:xfrm>
            <a:off x="8839129" y="69811901"/>
            <a:ext cx="648000" cy="279682"/>
          </a:xfrm>
          <a:prstGeom prst="rect">
            <a:avLst/>
          </a:prstGeom>
          <a:solidFill>
            <a:schemeClr val="bg1"/>
          </a:solidFill>
          <a:ln>
            <a:solidFill>
              <a:schemeClr val="accent4">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1040D32-5226-A34B-9B27-906F9BB4533F}" type="TxLink">
              <a:rPr lang="en-US" sz="1200" b="1" i="0" u="none" strike="noStrike">
                <a:solidFill>
                  <a:srgbClr val="000000"/>
                </a:solidFill>
                <a:latin typeface="Calibri"/>
                <a:ea typeface="Calibri"/>
                <a:cs typeface="Calibri"/>
              </a:rPr>
              <a:pPr algn="ctr"/>
              <a:t>#DIV/0!</a:t>
            </a:fld>
            <a:endParaRPr lang="fr-FR" sz="1200" b="1" i="0" u="none" strike="noStrike">
              <a:solidFill>
                <a:schemeClr val="tx1"/>
              </a:solidFill>
              <a:latin typeface="Calibri"/>
            </a:endParaRPr>
          </a:p>
        </xdr:txBody>
      </xdr:sp>
    </xdr:grpSp>
    <xdr:clientData/>
  </xdr:twoCellAnchor>
  <xdr:twoCellAnchor editAs="oneCell">
    <xdr:from>
      <xdr:col>0</xdr:col>
      <xdr:colOff>44824</xdr:colOff>
      <xdr:row>273</xdr:row>
      <xdr:rowOff>152400</xdr:rowOff>
    </xdr:from>
    <xdr:to>
      <xdr:col>5</xdr:col>
      <xdr:colOff>2244437</xdr:colOff>
      <xdr:row>273</xdr:row>
      <xdr:rowOff>2492375</xdr:rowOff>
    </xdr:to>
    <xdr:graphicFrame macro="">
      <xdr:nvGraphicFramePr>
        <xdr:cNvPr id="547" name="Graphique 546">
          <a:extLst>
            <a:ext uri="{FF2B5EF4-FFF2-40B4-BE49-F238E27FC236}">
              <a16:creationId xmlns:a16="http://schemas.microsoft.com/office/drawing/2014/main" id="{00000000-0008-0000-0400-000023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0</xdr:col>
      <xdr:colOff>56029</xdr:colOff>
      <xdr:row>274</xdr:row>
      <xdr:rowOff>175987</xdr:rowOff>
    </xdr:from>
    <xdr:to>
      <xdr:col>5</xdr:col>
      <xdr:colOff>2129118</xdr:colOff>
      <xdr:row>275</xdr:row>
      <xdr:rowOff>1676402</xdr:rowOff>
    </xdr:to>
    <xdr:graphicFrame macro="">
      <xdr:nvGraphicFramePr>
        <xdr:cNvPr id="548" name="Graphique 547">
          <a:extLst>
            <a:ext uri="{FF2B5EF4-FFF2-40B4-BE49-F238E27FC236}">
              <a16:creationId xmlns:a16="http://schemas.microsoft.com/office/drawing/2014/main" id="{00000000-0008-0000-0400-000024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0</xdr:col>
      <xdr:colOff>50801</xdr:colOff>
      <xdr:row>278</xdr:row>
      <xdr:rowOff>165100</xdr:rowOff>
    </xdr:from>
    <xdr:to>
      <xdr:col>5</xdr:col>
      <xdr:colOff>2140325</xdr:colOff>
      <xdr:row>278</xdr:row>
      <xdr:rowOff>2505075</xdr:rowOff>
    </xdr:to>
    <xdr:graphicFrame macro="">
      <xdr:nvGraphicFramePr>
        <xdr:cNvPr id="549" name="Graphique 548">
          <a:extLst>
            <a:ext uri="{FF2B5EF4-FFF2-40B4-BE49-F238E27FC236}">
              <a16:creationId xmlns:a16="http://schemas.microsoft.com/office/drawing/2014/main" id="{00000000-0008-0000-0400-000025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0</xdr:col>
      <xdr:colOff>67235</xdr:colOff>
      <xdr:row>279</xdr:row>
      <xdr:rowOff>76200</xdr:rowOff>
    </xdr:from>
    <xdr:to>
      <xdr:col>5</xdr:col>
      <xdr:colOff>2140324</xdr:colOff>
      <xdr:row>279</xdr:row>
      <xdr:rowOff>2311400</xdr:rowOff>
    </xdr:to>
    <xdr:graphicFrame macro="">
      <xdr:nvGraphicFramePr>
        <xdr:cNvPr id="550" name="Graphique 549">
          <a:extLst>
            <a:ext uri="{FF2B5EF4-FFF2-40B4-BE49-F238E27FC236}">
              <a16:creationId xmlns:a16="http://schemas.microsoft.com/office/drawing/2014/main" id="{00000000-0008-0000-0400-000026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0</xdr:col>
      <xdr:colOff>56029</xdr:colOff>
      <xdr:row>282</xdr:row>
      <xdr:rowOff>317500</xdr:rowOff>
    </xdr:from>
    <xdr:to>
      <xdr:col>5</xdr:col>
      <xdr:colOff>2140324</xdr:colOff>
      <xdr:row>282</xdr:row>
      <xdr:rowOff>2552700</xdr:rowOff>
    </xdr:to>
    <xdr:graphicFrame macro="">
      <xdr:nvGraphicFramePr>
        <xdr:cNvPr id="552" name="Graphique 551">
          <a:extLst>
            <a:ext uri="{FF2B5EF4-FFF2-40B4-BE49-F238E27FC236}">
              <a16:creationId xmlns:a16="http://schemas.microsoft.com/office/drawing/2014/main" id="{00000000-0008-0000-0400-000028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0</xdr:col>
      <xdr:colOff>78441</xdr:colOff>
      <xdr:row>283</xdr:row>
      <xdr:rowOff>19960</xdr:rowOff>
    </xdr:from>
    <xdr:to>
      <xdr:col>5</xdr:col>
      <xdr:colOff>2117912</xdr:colOff>
      <xdr:row>283</xdr:row>
      <xdr:rowOff>2255160</xdr:rowOff>
    </xdr:to>
    <xdr:graphicFrame macro="">
      <xdr:nvGraphicFramePr>
        <xdr:cNvPr id="553" name="Graphique 552">
          <a:extLst>
            <a:ext uri="{FF2B5EF4-FFF2-40B4-BE49-F238E27FC236}">
              <a16:creationId xmlns:a16="http://schemas.microsoft.com/office/drawing/2014/main" id="{00000000-0008-0000-0400-000029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2</xdr:col>
      <xdr:colOff>88900</xdr:colOff>
      <xdr:row>285</xdr:row>
      <xdr:rowOff>101600</xdr:rowOff>
    </xdr:from>
    <xdr:to>
      <xdr:col>4</xdr:col>
      <xdr:colOff>203200</xdr:colOff>
      <xdr:row>285</xdr:row>
      <xdr:rowOff>1333500</xdr:rowOff>
    </xdr:to>
    <xdr:grpSp>
      <xdr:nvGrpSpPr>
        <xdr:cNvPr id="554" name="Grouper 553">
          <a:extLst>
            <a:ext uri="{FF2B5EF4-FFF2-40B4-BE49-F238E27FC236}">
              <a16:creationId xmlns:a16="http://schemas.microsoft.com/office/drawing/2014/main" id="{00000000-0008-0000-0400-00002A020000}"/>
            </a:ext>
          </a:extLst>
        </xdr:cNvPr>
        <xdr:cNvGrpSpPr/>
      </xdr:nvGrpSpPr>
      <xdr:grpSpPr>
        <a:xfrm>
          <a:off x="2167082" y="194931145"/>
          <a:ext cx="2279073" cy="1231900"/>
          <a:chOff x="2463800" y="69557900"/>
          <a:chExt cx="2590800" cy="1257300"/>
        </a:xfrm>
      </xdr:grpSpPr>
      <xdr:grpSp>
        <xdr:nvGrpSpPr>
          <xdr:cNvPr id="555" name="Grouper 554">
            <a:extLst>
              <a:ext uri="{FF2B5EF4-FFF2-40B4-BE49-F238E27FC236}">
                <a16:creationId xmlns:a16="http://schemas.microsoft.com/office/drawing/2014/main" id="{00000000-0008-0000-0400-00002B020000}"/>
              </a:ext>
            </a:extLst>
          </xdr:cNvPr>
          <xdr:cNvGrpSpPr/>
        </xdr:nvGrpSpPr>
        <xdr:grpSpPr>
          <a:xfrm>
            <a:off x="2463800" y="69557900"/>
            <a:ext cx="1148756" cy="1257300"/>
            <a:chOff x="6045200" y="68922900"/>
            <a:chExt cx="1148756" cy="1257300"/>
          </a:xfrm>
        </xdr:grpSpPr>
        <xdr:pic>
          <xdr:nvPicPr>
            <xdr:cNvPr id="559" name="Image 558">
              <a:extLst>
                <a:ext uri="{FF2B5EF4-FFF2-40B4-BE49-F238E27FC236}">
                  <a16:creationId xmlns:a16="http://schemas.microsoft.com/office/drawing/2014/main" id="{00000000-0008-0000-0400-00002F020000}"/>
                </a:ext>
              </a:extLst>
            </xdr:cNvPr>
            <xdr:cNvPicPr>
              <a:picLocks noChangeAspect="1"/>
            </xdr:cNvPicPr>
          </xdr:nvPicPr>
          <xdr:blipFill>
            <a:blip xmlns:r="http://schemas.openxmlformats.org/officeDocument/2006/relationships" r:embed="rId30">
              <a:duotone>
                <a:schemeClr val="accent6">
                  <a:shade val="45000"/>
                  <a:satMod val="135000"/>
                </a:schemeClr>
                <a:prstClr val="white"/>
              </a:duotone>
              <a:extLst>
                <a:ext uri="{BEBA8EAE-BF5A-486C-A8C5-ECC9F3942E4B}">
                  <a14:imgProps xmlns:a14="http://schemas.microsoft.com/office/drawing/2010/main">
                    <a14:imgLayer r:embed="rId31">
                      <a14:imgEffect>
                        <a14:sharpenSoften amount="50000"/>
                      </a14:imgEffect>
                      <a14:imgEffect>
                        <a14:brightnessContrast bright="-20000" contrast="20000"/>
                      </a14:imgEffect>
                    </a14:imgLayer>
                  </a14:imgProps>
                </a:ext>
              </a:extLst>
            </a:blip>
            <a:stretch>
              <a:fillRect/>
            </a:stretch>
          </xdr:blipFill>
          <xdr:spPr>
            <a:xfrm>
              <a:off x="6045200" y="68922900"/>
              <a:ext cx="1148756" cy="1257300"/>
            </a:xfrm>
            <a:prstGeom prst="rect">
              <a:avLst/>
            </a:prstGeom>
          </xdr:spPr>
        </xdr:pic>
        <xdr:sp macro="" textlink="'DONNEES GENERIQUES A REMPLIR'!D260">
          <xdr:nvSpPr>
            <xdr:cNvPr id="560" name="ZoneTexte 559">
              <a:extLst>
                <a:ext uri="{FF2B5EF4-FFF2-40B4-BE49-F238E27FC236}">
                  <a16:creationId xmlns:a16="http://schemas.microsoft.com/office/drawing/2014/main" id="{00000000-0008-0000-0400-000030020000}"/>
                </a:ext>
              </a:extLst>
            </xdr:cNvPr>
            <xdr:cNvSpPr txBox="1"/>
          </xdr:nvSpPr>
          <xdr:spPr>
            <a:xfrm>
              <a:off x="6299129" y="69850001"/>
              <a:ext cx="611847" cy="279682"/>
            </a:xfrm>
            <a:prstGeom prst="rect">
              <a:avLst/>
            </a:prstGeom>
            <a:solidFill>
              <a:schemeClr val="bg1"/>
            </a:solidFill>
            <a:ln>
              <a:solidFill>
                <a:schemeClr val="accent3">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892B99D-9AED-DC43-B6E8-34878C9152E9}" type="TxLink">
                <a:rPr lang="en-US" sz="1200" b="1" i="0" u="none" strike="noStrike">
                  <a:solidFill>
                    <a:srgbClr val="000000"/>
                  </a:solidFill>
                  <a:latin typeface="Calibri"/>
                  <a:ea typeface="Calibri"/>
                  <a:cs typeface="Calibri"/>
                </a:rPr>
                <a:pPr algn="ctr"/>
                <a:t> </a:t>
              </a:fld>
              <a:endParaRPr lang="fr-FR" sz="1200" b="1" i="0" u="none" strike="noStrike">
                <a:solidFill>
                  <a:schemeClr val="tx1"/>
                </a:solidFill>
                <a:latin typeface="Calibri"/>
              </a:endParaRPr>
            </a:p>
          </xdr:txBody>
        </xdr:sp>
      </xdr:grpSp>
      <xdr:grpSp>
        <xdr:nvGrpSpPr>
          <xdr:cNvPr id="556" name="Grouper 555">
            <a:extLst>
              <a:ext uri="{FF2B5EF4-FFF2-40B4-BE49-F238E27FC236}">
                <a16:creationId xmlns:a16="http://schemas.microsoft.com/office/drawing/2014/main" id="{00000000-0008-0000-0400-00002C020000}"/>
              </a:ext>
            </a:extLst>
          </xdr:cNvPr>
          <xdr:cNvGrpSpPr/>
        </xdr:nvGrpSpPr>
        <xdr:grpSpPr>
          <a:xfrm>
            <a:off x="3911600" y="69564200"/>
            <a:ext cx="1143000" cy="1251000"/>
            <a:chOff x="8585200" y="68878400"/>
            <a:chExt cx="1143000" cy="1251000"/>
          </a:xfrm>
        </xdr:grpSpPr>
        <xdr:pic>
          <xdr:nvPicPr>
            <xdr:cNvPr id="557" name="Image 556">
              <a:extLst>
                <a:ext uri="{FF2B5EF4-FFF2-40B4-BE49-F238E27FC236}">
                  <a16:creationId xmlns:a16="http://schemas.microsoft.com/office/drawing/2014/main" id="{00000000-0008-0000-0400-00002D020000}"/>
                </a:ext>
              </a:extLst>
            </xdr:cNvPr>
            <xdr:cNvPicPr>
              <a:picLocks noChangeAspect="1"/>
            </xdr:cNvPicPr>
          </xdr:nvPicPr>
          <xdr:blipFill>
            <a:blip xmlns:r="http://schemas.openxmlformats.org/officeDocument/2006/relationships" r:embed="rId32">
              <a:duotone>
                <a:schemeClr val="accent1">
                  <a:shade val="45000"/>
                  <a:satMod val="135000"/>
                </a:schemeClr>
                <a:prstClr val="white"/>
              </a:duotone>
              <a:extLst>
                <a:ext uri="{BEBA8EAE-BF5A-486C-A8C5-ECC9F3942E4B}">
                  <a14:imgProps xmlns:a14="http://schemas.microsoft.com/office/drawing/2010/main">
                    <a14:imgLayer r:embed="rId33">
                      <a14:imgEffect>
                        <a14:sharpenSoften amount="50000"/>
                      </a14:imgEffect>
                      <a14:imgEffect>
                        <a14:brightnessContrast bright="-20000" contrast="40000"/>
                      </a14:imgEffect>
                    </a14:imgLayer>
                  </a14:imgProps>
                </a:ext>
              </a:extLst>
            </a:blip>
            <a:stretch>
              <a:fillRect/>
            </a:stretch>
          </xdr:blipFill>
          <xdr:spPr>
            <a:xfrm>
              <a:off x="8585200" y="68878400"/>
              <a:ext cx="1143000" cy="1251000"/>
            </a:xfrm>
            <a:prstGeom prst="rect">
              <a:avLst/>
            </a:prstGeom>
          </xdr:spPr>
        </xdr:pic>
        <xdr:sp macro="" textlink="'DONNEES GENERIQUES A REMPLIR'!E260">
          <xdr:nvSpPr>
            <xdr:cNvPr id="558" name="ZoneTexte 557">
              <a:extLst>
                <a:ext uri="{FF2B5EF4-FFF2-40B4-BE49-F238E27FC236}">
                  <a16:creationId xmlns:a16="http://schemas.microsoft.com/office/drawing/2014/main" id="{00000000-0008-0000-0400-00002E020000}"/>
                </a:ext>
              </a:extLst>
            </xdr:cNvPr>
            <xdr:cNvSpPr txBox="1"/>
          </xdr:nvSpPr>
          <xdr:spPr>
            <a:xfrm>
              <a:off x="8839129" y="69811901"/>
              <a:ext cx="648000" cy="279682"/>
            </a:xfrm>
            <a:prstGeom prst="rect">
              <a:avLst/>
            </a:prstGeom>
            <a:solidFill>
              <a:schemeClr val="bg1"/>
            </a:solidFill>
            <a:ln>
              <a:solidFill>
                <a:schemeClr val="accent4">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16F8C70-7E0C-2249-A6D9-32406127164A}" type="TxLink">
                <a:rPr lang="en-US" sz="1200" b="1" i="0" u="none" strike="noStrike">
                  <a:solidFill>
                    <a:srgbClr val="000000"/>
                  </a:solidFill>
                  <a:latin typeface="Calibri"/>
                  <a:ea typeface="Calibri"/>
                  <a:cs typeface="Calibri"/>
                </a:rPr>
                <a:pPr algn="ctr"/>
                <a:t> </a:t>
              </a:fld>
              <a:endParaRPr lang="fr-FR" sz="1200" b="1" i="0" u="none" strike="noStrike">
                <a:solidFill>
                  <a:schemeClr val="tx1"/>
                </a:solidFill>
                <a:latin typeface="Calibri"/>
              </a:endParaRPr>
            </a:p>
          </xdr:txBody>
        </xdr:sp>
      </xdr:grpSp>
    </xdr:grpSp>
    <xdr:clientData/>
  </xdr:twoCellAnchor>
  <xdr:twoCellAnchor editAs="oneCell">
    <xdr:from>
      <xdr:col>2</xdr:col>
      <xdr:colOff>952500</xdr:colOff>
      <xdr:row>286</xdr:row>
      <xdr:rowOff>31573</xdr:rowOff>
    </xdr:from>
    <xdr:to>
      <xdr:col>5</xdr:col>
      <xdr:colOff>1610995</xdr:colOff>
      <xdr:row>287</xdr:row>
      <xdr:rowOff>275400</xdr:rowOff>
    </xdr:to>
    <xdr:grpSp>
      <xdr:nvGrpSpPr>
        <xdr:cNvPr id="572" name="Grouper 571">
          <a:extLst>
            <a:ext uri="{FF2B5EF4-FFF2-40B4-BE49-F238E27FC236}">
              <a16:creationId xmlns:a16="http://schemas.microsoft.com/office/drawing/2014/main" id="{00000000-0008-0000-0400-00003C020000}"/>
            </a:ext>
          </a:extLst>
        </xdr:cNvPr>
        <xdr:cNvGrpSpPr/>
      </xdr:nvGrpSpPr>
      <xdr:grpSpPr>
        <a:xfrm>
          <a:off x="3030682" y="196350482"/>
          <a:ext cx="3879677" cy="1594645"/>
          <a:chOff x="3327400" y="101809373"/>
          <a:chExt cx="4328795" cy="1602727"/>
        </a:xfrm>
      </xdr:grpSpPr>
      <xdr:grpSp>
        <xdr:nvGrpSpPr>
          <xdr:cNvPr id="570" name="Grouper 569">
            <a:extLst>
              <a:ext uri="{FF2B5EF4-FFF2-40B4-BE49-F238E27FC236}">
                <a16:creationId xmlns:a16="http://schemas.microsoft.com/office/drawing/2014/main" id="{00000000-0008-0000-0400-00003A020000}"/>
              </a:ext>
            </a:extLst>
          </xdr:cNvPr>
          <xdr:cNvGrpSpPr/>
        </xdr:nvGrpSpPr>
        <xdr:grpSpPr>
          <a:xfrm>
            <a:off x="3327400" y="101815920"/>
            <a:ext cx="2750819" cy="1596180"/>
            <a:chOff x="8547100" y="101460320"/>
            <a:chExt cx="2750819" cy="1596180"/>
          </a:xfrm>
        </xdr:grpSpPr>
        <xdr:pic>
          <xdr:nvPicPr>
            <xdr:cNvPr id="566" name="Image 565">
              <a:extLst>
                <a:ext uri="{FF2B5EF4-FFF2-40B4-BE49-F238E27FC236}">
                  <a16:creationId xmlns:a16="http://schemas.microsoft.com/office/drawing/2014/main" id="{00000000-0008-0000-0400-000036020000}"/>
                </a:ext>
              </a:extLst>
            </xdr:cNvPr>
            <xdr:cNvPicPr>
              <a:picLocks noChangeAspect="1"/>
            </xdr:cNvPicPr>
          </xdr:nvPicPr>
          <xdr:blipFill>
            <a:blip xmlns:r="http://schemas.openxmlformats.org/officeDocument/2006/relationships" r:embed="rId40">
              <a:duotone>
                <a:schemeClr val="accent6">
                  <a:shade val="45000"/>
                  <a:satMod val="135000"/>
                </a:schemeClr>
                <a:prstClr val="white"/>
              </a:duotone>
              <a:extLst>
                <a:ext uri="{BEBA8EAE-BF5A-486C-A8C5-ECC9F3942E4B}">
                  <a14:imgProps xmlns:a14="http://schemas.microsoft.com/office/drawing/2010/main">
                    <a14:imgLayer r:embed="rId31">
                      <a14:imgEffect>
                        <a14:sharpenSoften amount="50000"/>
                      </a14:imgEffect>
                      <a14:imgEffect>
                        <a14:brightnessContrast contrast="20000"/>
                      </a14:imgEffect>
                    </a14:imgLayer>
                  </a14:imgProps>
                </a:ext>
              </a:extLst>
            </a:blip>
            <a:stretch>
              <a:fillRect/>
            </a:stretch>
          </xdr:blipFill>
          <xdr:spPr>
            <a:xfrm>
              <a:off x="9550400" y="101460320"/>
              <a:ext cx="1148756" cy="1231900"/>
            </a:xfrm>
            <a:prstGeom prst="rect">
              <a:avLst/>
            </a:prstGeom>
          </xdr:spPr>
        </xdr:pic>
        <xdr:pic>
          <xdr:nvPicPr>
            <xdr:cNvPr id="568" name="Image 567" descr="Afficher l'image d'origine">
              <a:extLst>
                <a:ext uri="{FF2B5EF4-FFF2-40B4-BE49-F238E27FC236}">
                  <a16:creationId xmlns:a16="http://schemas.microsoft.com/office/drawing/2014/main" id="{00000000-0008-0000-0400-000038020000}"/>
                </a:ext>
              </a:extLst>
            </xdr:cNvPr>
            <xdr:cNvPicPr>
              <a:picLocks noChangeAspect="1" noChangeArrowheads="1"/>
            </xdr:cNvPicPr>
          </xdr:nvPicPr>
          <xdr:blipFill>
            <a:blip xmlns:r="http://schemas.openxmlformats.org/officeDocument/2006/relationships" r:embed="rId20" cstate="print">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547100" y="101638100"/>
              <a:ext cx="2750819" cy="1418400"/>
            </a:xfrm>
            <a:prstGeom prst="rect">
              <a:avLst/>
            </a:prstGeom>
            <a:noFill/>
            <a:extLst>
              <a:ext uri="{909E8E84-426E-40DD-AFC4-6F175D3DCCD1}">
                <a14:hiddenFill xmlns:a14="http://schemas.microsoft.com/office/drawing/2010/main">
                  <a:solidFill>
                    <a:srgbClr val="FFFFFF"/>
                  </a:solidFill>
                </a14:hiddenFill>
              </a:ext>
            </a:extLst>
          </xdr:spPr>
        </xdr:pic>
        <xdr:sp macro="" textlink="'DONNEES GENERIQUES A REMPLIR'!G261">
          <xdr:nvSpPr>
            <xdr:cNvPr id="567" name="ZoneTexte 566">
              <a:extLst>
                <a:ext uri="{FF2B5EF4-FFF2-40B4-BE49-F238E27FC236}">
                  <a16:creationId xmlns:a16="http://schemas.microsoft.com/office/drawing/2014/main" id="{00000000-0008-0000-0400-000037020000}"/>
                </a:ext>
              </a:extLst>
            </xdr:cNvPr>
            <xdr:cNvSpPr txBox="1"/>
          </xdr:nvSpPr>
          <xdr:spPr>
            <a:xfrm>
              <a:off x="9817029" y="102482992"/>
              <a:ext cx="611847" cy="274032"/>
            </a:xfrm>
            <a:prstGeom prst="rect">
              <a:avLst/>
            </a:prstGeom>
            <a:solidFill>
              <a:schemeClr val="bg1"/>
            </a:solidFill>
            <a:ln>
              <a:solidFill>
                <a:schemeClr val="accent3">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3BCE7EC-DD6C-CE41-8C9C-FF820DCCF48C}" type="TxLink">
                <a:rPr lang="uk-UA" sz="1100" b="0" i="0" u="none" strike="noStrike">
                  <a:solidFill>
                    <a:srgbClr val="000000"/>
                  </a:solidFill>
                  <a:latin typeface="Calibri"/>
                  <a:ea typeface="Calibri"/>
                  <a:cs typeface="Calibri"/>
                </a:rPr>
                <a:pPr algn="ctr"/>
                <a:t>#DIV/0!</a:t>
              </a:fld>
              <a:endParaRPr lang="fr-FR" sz="1200" b="1" i="0" u="none" strike="noStrike">
                <a:solidFill>
                  <a:schemeClr val="tx1"/>
                </a:solidFill>
                <a:latin typeface="Calibri"/>
              </a:endParaRPr>
            </a:p>
          </xdr:txBody>
        </xdr:sp>
      </xdr:grpSp>
      <xdr:grpSp>
        <xdr:nvGrpSpPr>
          <xdr:cNvPr id="571" name="Grouper 570">
            <a:extLst>
              <a:ext uri="{FF2B5EF4-FFF2-40B4-BE49-F238E27FC236}">
                <a16:creationId xmlns:a16="http://schemas.microsoft.com/office/drawing/2014/main" id="{00000000-0008-0000-0400-00003B020000}"/>
              </a:ext>
            </a:extLst>
          </xdr:cNvPr>
          <xdr:cNvGrpSpPr/>
        </xdr:nvGrpSpPr>
        <xdr:grpSpPr>
          <a:xfrm>
            <a:off x="6045200" y="101809373"/>
            <a:ext cx="1610995" cy="1302974"/>
            <a:chOff x="11849100" y="101453773"/>
            <a:chExt cx="1610995" cy="1302974"/>
          </a:xfrm>
        </xdr:grpSpPr>
        <xdr:grpSp>
          <xdr:nvGrpSpPr>
            <xdr:cNvPr id="126" name="Grouper 125">
              <a:extLst>
                <a:ext uri="{FF2B5EF4-FFF2-40B4-BE49-F238E27FC236}">
                  <a16:creationId xmlns:a16="http://schemas.microsoft.com/office/drawing/2014/main" id="{00000000-0008-0000-0400-00007E000000}"/>
                </a:ext>
              </a:extLst>
            </xdr:cNvPr>
            <xdr:cNvGrpSpPr/>
          </xdr:nvGrpSpPr>
          <xdr:grpSpPr>
            <a:xfrm>
              <a:off x="11849100" y="101453773"/>
              <a:ext cx="1610995" cy="1298618"/>
              <a:chOff x="11849100" y="101453773"/>
              <a:chExt cx="1610995" cy="1298618"/>
            </a:xfrm>
          </xdr:grpSpPr>
          <xdr:pic>
            <xdr:nvPicPr>
              <xdr:cNvPr id="564" name="Image 563">
                <a:extLst>
                  <a:ext uri="{FF2B5EF4-FFF2-40B4-BE49-F238E27FC236}">
                    <a16:creationId xmlns:a16="http://schemas.microsoft.com/office/drawing/2014/main" id="{00000000-0008-0000-0400-000034020000}"/>
                  </a:ext>
                </a:extLst>
              </xdr:cNvPr>
              <xdr:cNvPicPr>
                <a:picLocks noChangeAspect="1"/>
              </xdr:cNvPicPr>
            </xdr:nvPicPr>
            <xdr:blipFill>
              <a:blip xmlns:r="http://schemas.openxmlformats.org/officeDocument/2006/relationships" r:embed="rId41">
                <a:duotone>
                  <a:schemeClr val="accent1">
                    <a:shade val="45000"/>
                    <a:satMod val="135000"/>
                  </a:schemeClr>
                  <a:prstClr val="white"/>
                </a:duotone>
                <a:extLst>
                  <a:ext uri="{BEBA8EAE-BF5A-486C-A8C5-ECC9F3942E4B}">
                    <a14:imgProps xmlns:a14="http://schemas.microsoft.com/office/drawing/2010/main">
                      <a14:imgLayer r:embed="rId33">
                        <a14:imgEffect>
                          <a14:sharpenSoften amount="50000"/>
                        </a14:imgEffect>
                        <a14:imgEffect>
                          <a14:brightnessContrast contrast="40000"/>
                        </a14:imgEffect>
                      </a14:imgLayer>
                    </a14:imgProps>
                  </a:ext>
                </a:extLst>
              </a:blip>
              <a:stretch>
                <a:fillRect/>
              </a:stretch>
            </xdr:blipFill>
            <xdr:spPr>
              <a:xfrm>
                <a:off x="12242800" y="101453773"/>
                <a:ext cx="1143000" cy="1225727"/>
              </a:xfrm>
              <a:prstGeom prst="rect">
                <a:avLst/>
              </a:prstGeom>
            </xdr:spPr>
          </xdr:pic>
          <xdr:pic>
            <xdr:nvPicPr>
              <xdr:cNvPr id="569" name="Image 568">
                <a:extLst>
                  <a:ext uri="{FF2B5EF4-FFF2-40B4-BE49-F238E27FC236}">
                    <a16:creationId xmlns:a16="http://schemas.microsoft.com/office/drawing/2014/main" id="{00000000-0008-0000-0400-000039020000}"/>
                  </a:ext>
                </a:extLst>
              </xdr:cNvPr>
              <xdr:cNvPicPr>
                <a:picLocks noChangeAspect="1" noChangeArrowheads="1"/>
              </xdr:cNvPicPr>
            </xdr:nvPicPr>
            <xdr:blipFill>
              <a:blip xmlns:r="http://schemas.openxmlformats.org/officeDocument/2006/relationships" r:embed="rId2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849100" y="101638100"/>
                <a:ext cx="1610995" cy="1114291"/>
              </a:xfrm>
              <a:prstGeom prst="rect">
                <a:avLst/>
              </a:prstGeom>
              <a:noFill/>
              <a:extLst>
                <a:ext uri="{909E8E84-426E-40DD-AFC4-6F175D3DCCD1}">
                  <a14:hiddenFill xmlns:a14="http://schemas.microsoft.com/office/drawing/2010/main">
                    <a:solidFill>
                      <a:srgbClr val="FFFFFF"/>
                    </a:solidFill>
                  </a14:hiddenFill>
                </a:ext>
              </a:extLst>
            </xdr:spPr>
          </xdr:pic>
        </xdr:grpSp>
        <xdr:sp macro="" textlink="'DONNEES GENERIQUES A REMPLIR'!H261">
          <xdr:nvSpPr>
            <xdr:cNvPr id="565" name="ZoneTexte 564">
              <a:extLst>
                <a:ext uri="{FF2B5EF4-FFF2-40B4-BE49-F238E27FC236}">
                  <a16:creationId xmlns:a16="http://schemas.microsoft.com/office/drawing/2014/main" id="{00000000-0008-0000-0400-000035020000}"/>
                </a:ext>
              </a:extLst>
            </xdr:cNvPr>
            <xdr:cNvSpPr txBox="1"/>
          </xdr:nvSpPr>
          <xdr:spPr>
            <a:xfrm>
              <a:off x="12433229" y="102482715"/>
              <a:ext cx="648000" cy="274032"/>
            </a:xfrm>
            <a:prstGeom prst="rect">
              <a:avLst/>
            </a:prstGeom>
            <a:solidFill>
              <a:schemeClr val="bg1"/>
            </a:solidFill>
            <a:ln>
              <a:solidFill>
                <a:schemeClr val="accent4">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D78A245B-4F4B-1E44-9163-2A2CA4F5337B}" type="TxLink">
                <a:rPr lang="uk-UA" sz="1100" b="0" i="0" u="none" strike="noStrike">
                  <a:solidFill>
                    <a:srgbClr val="000000"/>
                  </a:solidFill>
                  <a:latin typeface="Calibri"/>
                  <a:ea typeface="Calibri"/>
                  <a:cs typeface="Calibri"/>
                </a:rPr>
                <a:pPr algn="ctr"/>
                <a:t>#DIV/0!</a:t>
              </a:fld>
              <a:endParaRPr lang="fr-FR" sz="1200" b="1" i="0" u="none" strike="noStrike">
                <a:solidFill>
                  <a:schemeClr val="tx1"/>
                </a:solidFill>
                <a:latin typeface="Calibri"/>
              </a:endParaRPr>
            </a:p>
          </xdr:txBody>
        </xdr:sp>
      </xdr:grpSp>
    </xdr:grpSp>
    <xdr:clientData/>
  </xdr:twoCellAnchor>
  <xdr:twoCellAnchor editAs="oneCell">
    <xdr:from>
      <xdr:col>0</xdr:col>
      <xdr:colOff>44824</xdr:colOff>
      <xdr:row>289</xdr:row>
      <xdr:rowOff>88900</xdr:rowOff>
    </xdr:from>
    <xdr:to>
      <xdr:col>5</xdr:col>
      <xdr:colOff>2129118</xdr:colOff>
      <xdr:row>289</xdr:row>
      <xdr:rowOff>2428875</xdr:rowOff>
    </xdr:to>
    <xdr:graphicFrame macro="">
      <xdr:nvGraphicFramePr>
        <xdr:cNvPr id="583" name="Graphique 582">
          <a:extLst>
            <a:ext uri="{FF2B5EF4-FFF2-40B4-BE49-F238E27FC236}">
              <a16:creationId xmlns:a16="http://schemas.microsoft.com/office/drawing/2014/main" id="{00000000-0008-0000-0400-000047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xdr:col>
      <xdr:colOff>180975</xdr:colOff>
      <xdr:row>290</xdr:row>
      <xdr:rowOff>771525</xdr:rowOff>
    </xdr:from>
    <xdr:to>
      <xdr:col>2</xdr:col>
      <xdr:colOff>1017034</xdr:colOff>
      <xdr:row>290</xdr:row>
      <xdr:rowOff>1057326</xdr:rowOff>
    </xdr:to>
    <xdr:sp macro="" textlink="'DONNEES FOCUS A REMPLIR'!G17">
      <xdr:nvSpPr>
        <xdr:cNvPr id="584" name="ZoneTexte 583">
          <a:extLst>
            <a:ext uri="{FF2B5EF4-FFF2-40B4-BE49-F238E27FC236}">
              <a16:creationId xmlns:a16="http://schemas.microsoft.com/office/drawing/2014/main" id="{00000000-0008-0000-0400-000048020000}"/>
            </a:ext>
          </a:extLst>
        </xdr:cNvPr>
        <xdr:cNvSpPr txBox="1"/>
      </xdr:nvSpPr>
      <xdr:spPr>
        <a:xfrm>
          <a:off x="2555875" y="752443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editAs="oneCell">
    <xdr:from>
      <xdr:col>2</xdr:col>
      <xdr:colOff>812399</xdr:colOff>
      <xdr:row>290</xdr:row>
      <xdr:rowOff>498349</xdr:rowOff>
    </xdr:from>
    <xdr:to>
      <xdr:col>3</xdr:col>
      <xdr:colOff>247976</xdr:colOff>
      <xdr:row>290</xdr:row>
      <xdr:rowOff>832308</xdr:rowOff>
    </xdr:to>
    <xdr:sp macro="" textlink="'DONNEES GENERIQUES A REMPLIR'!G270">
      <xdr:nvSpPr>
        <xdr:cNvPr id="587" name="ZoneTexte 586">
          <a:extLst>
            <a:ext uri="{FF2B5EF4-FFF2-40B4-BE49-F238E27FC236}">
              <a16:creationId xmlns:a16="http://schemas.microsoft.com/office/drawing/2014/main" id="{00000000-0008-0000-0400-00004B020000}"/>
            </a:ext>
          </a:extLst>
        </xdr:cNvPr>
        <xdr:cNvSpPr txBox="1"/>
      </xdr:nvSpPr>
      <xdr:spPr>
        <a:xfrm>
          <a:off x="3186322" y="202018041"/>
          <a:ext cx="705577"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088793AB-E83A-5744-8A97-2BC1C90B62D2}" type="TxLink">
            <a:rPr lang="uk-UA" sz="1100" b="1" i="0" u="none" strike="noStrike">
              <a:solidFill>
                <a:schemeClr val="bg1"/>
              </a:solidFill>
              <a:latin typeface="Calibri"/>
              <a:ea typeface="Calibri"/>
              <a:cs typeface="Calibri"/>
            </a:rPr>
            <a:pPr algn="ctr"/>
            <a:t>#DIV/0!</a:t>
          </a:fld>
          <a:endParaRPr lang="fr-FR" sz="1100" b="1" i="0" u="none" strike="noStrike">
            <a:solidFill>
              <a:schemeClr val="bg1"/>
            </a:solidFill>
            <a:latin typeface="Calibri"/>
          </a:endParaRPr>
        </a:p>
      </xdr:txBody>
    </xdr:sp>
    <xdr:clientData/>
  </xdr:twoCellAnchor>
  <xdr:twoCellAnchor editAs="oneCell">
    <xdr:from>
      <xdr:col>3</xdr:col>
      <xdr:colOff>881708</xdr:colOff>
      <xdr:row>290</xdr:row>
      <xdr:rowOff>508118</xdr:rowOff>
    </xdr:from>
    <xdr:to>
      <xdr:col>4</xdr:col>
      <xdr:colOff>415688</xdr:colOff>
      <xdr:row>290</xdr:row>
      <xdr:rowOff>842077</xdr:rowOff>
    </xdr:to>
    <xdr:sp macro="" textlink="'DONNEES GENERIQUES A REMPLIR'!H270">
      <xdr:nvSpPr>
        <xdr:cNvPr id="588" name="ZoneTexte 587">
          <a:extLst>
            <a:ext uri="{FF2B5EF4-FFF2-40B4-BE49-F238E27FC236}">
              <a16:creationId xmlns:a16="http://schemas.microsoft.com/office/drawing/2014/main" id="{00000000-0008-0000-0400-00004C020000}"/>
            </a:ext>
          </a:extLst>
        </xdr:cNvPr>
        <xdr:cNvSpPr txBox="1"/>
      </xdr:nvSpPr>
      <xdr:spPr>
        <a:xfrm>
          <a:off x="4525631" y="202027810"/>
          <a:ext cx="725826"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E1CC6E4-D145-F94E-907A-793E40D323BB}"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xdr:from>
      <xdr:col>2</xdr:col>
      <xdr:colOff>180975</xdr:colOff>
      <xdr:row>291</xdr:row>
      <xdr:rowOff>771525</xdr:rowOff>
    </xdr:from>
    <xdr:to>
      <xdr:col>2</xdr:col>
      <xdr:colOff>1017034</xdr:colOff>
      <xdr:row>291</xdr:row>
      <xdr:rowOff>1057326</xdr:rowOff>
    </xdr:to>
    <xdr:sp macro="" textlink="'DONNEES FOCUS A REMPLIR'!G17">
      <xdr:nvSpPr>
        <xdr:cNvPr id="591" name="ZoneTexte 590">
          <a:extLst>
            <a:ext uri="{FF2B5EF4-FFF2-40B4-BE49-F238E27FC236}">
              <a16:creationId xmlns:a16="http://schemas.microsoft.com/office/drawing/2014/main" id="{00000000-0008-0000-0400-00004F020000}"/>
            </a:ext>
          </a:extLst>
        </xdr:cNvPr>
        <xdr:cNvSpPr txBox="1"/>
      </xdr:nvSpPr>
      <xdr:spPr>
        <a:xfrm>
          <a:off x="2555875" y="1027144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editAs="oneCell">
    <xdr:from>
      <xdr:col>2</xdr:col>
      <xdr:colOff>813836</xdr:colOff>
      <xdr:row>291</xdr:row>
      <xdr:rowOff>487889</xdr:rowOff>
    </xdr:from>
    <xdr:to>
      <xdr:col>3</xdr:col>
      <xdr:colOff>249413</xdr:colOff>
      <xdr:row>291</xdr:row>
      <xdr:rowOff>821848</xdr:rowOff>
    </xdr:to>
    <xdr:sp macro="" textlink="'DONNEES GENERIQUES A REMPLIR'!G271">
      <xdr:nvSpPr>
        <xdr:cNvPr id="594" name="ZoneTexte 593">
          <a:extLst>
            <a:ext uri="{FF2B5EF4-FFF2-40B4-BE49-F238E27FC236}">
              <a16:creationId xmlns:a16="http://schemas.microsoft.com/office/drawing/2014/main" id="{00000000-0008-0000-0400-000052020000}"/>
            </a:ext>
          </a:extLst>
        </xdr:cNvPr>
        <xdr:cNvSpPr txBox="1"/>
      </xdr:nvSpPr>
      <xdr:spPr>
        <a:xfrm>
          <a:off x="3187759" y="203316658"/>
          <a:ext cx="705577"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E7DBC71E-ADAE-524B-9D30-97374FEF31D1}" type="TxLink">
            <a:rPr lang="uk-UA" sz="1100" b="1" i="0" u="none" strike="noStrike">
              <a:solidFill>
                <a:schemeClr val="bg1"/>
              </a:solidFill>
              <a:latin typeface="Calibri"/>
              <a:ea typeface="Calibri"/>
              <a:cs typeface="Calibri"/>
            </a:rPr>
            <a:pPr algn="ctr"/>
            <a:t>#DIV/0!</a:t>
          </a:fld>
          <a:endParaRPr lang="fr-FR" sz="1100" b="1" i="0" u="none" strike="noStrike">
            <a:solidFill>
              <a:schemeClr val="bg1"/>
            </a:solidFill>
            <a:latin typeface="Calibri"/>
          </a:endParaRPr>
        </a:p>
      </xdr:txBody>
    </xdr:sp>
    <xdr:clientData/>
  </xdr:twoCellAnchor>
  <xdr:twoCellAnchor editAs="oneCell">
    <xdr:from>
      <xdr:col>3</xdr:col>
      <xdr:colOff>874813</xdr:colOff>
      <xdr:row>291</xdr:row>
      <xdr:rowOff>468351</xdr:rowOff>
    </xdr:from>
    <xdr:to>
      <xdr:col>4</xdr:col>
      <xdr:colOff>408793</xdr:colOff>
      <xdr:row>291</xdr:row>
      <xdr:rowOff>802310</xdr:rowOff>
    </xdr:to>
    <xdr:sp macro="" textlink="'DONNEES GENERIQUES A REMPLIR'!H271">
      <xdr:nvSpPr>
        <xdr:cNvPr id="595" name="ZoneTexte 594">
          <a:extLst>
            <a:ext uri="{FF2B5EF4-FFF2-40B4-BE49-F238E27FC236}">
              <a16:creationId xmlns:a16="http://schemas.microsoft.com/office/drawing/2014/main" id="{00000000-0008-0000-0400-000053020000}"/>
            </a:ext>
          </a:extLst>
        </xdr:cNvPr>
        <xdr:cNvSpPr txBox="1"/>
      </xdr:nvSpPr>
      <xdr:spPr>
        <a:xfrm>
          <a:off x="4518736" y="203297120"/>
          <a:ext cx="725826"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EAFC7F7D-ECD1-F147-B700-F20EE0C741D6}" type="TxLink">
            <a:rPr lang="uk-UA" sz="11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xdr:from>
      <xdr:col>2</xdr:col>
      <xdr:colOff>20916</xdr:colOff>
      <xdr:row>142</xdr:row>
      <xdr:rowOff>274869</xdr:rowOff>
    </xdr:from>
    <xdr:to>
      <xdr:col>4</xdr:col>
      <xdr:colOff>287111</xdr:colOff>
      <xdr:row>143</xdr:row>
      <xdr:rowOff>2720</xdr:rowOff>
    </xdr:to>
    <xdr:grpSp>
      <xdr:nvGrpSpPr>
        <xdr:cNvPr id="2" name="Groupe 1">
          <a:extLst>
            <a:ext uri="{FF2B5EF4-FFF2-40B4-BE49-F238E27FC236}">
              <a16:creationId xmlns:a16="http://schemas.microsoft.com/office/drawing/2014/main" id="{00000000-0008-0000-0400-000002000000}"/>
            </a:ext>
          </a:extLst>
        </xdr:cNvPr>
        <xdr:cNvGrpSpPr/>
      </xdr:nvGrpSpPr>
      <xdr:grpSpPr>
        <a:xfrm>
          <a:off x="2099098" y="54757869"/>
          <a:ext cx="2430968" cy="1009396"/>
          <a:chOff x="2154516" y="54944905"/>
          <a:chExt cx="2496777" cy="1002470"/>
        </a:xfrm>
      </xdr:grpSpPr>
      <xdr:pic>
        <xdr:nvPicPr>
          <xdr:cNvPr id="578" name="Image 577">
            <a:extLst>
              <a:ext uri="{FF2B5EF4-FFF2-40B4-BE49-F238E27FC236}">
                <a16:creationId xmlns:a16="http://schemas.microsoft.com/office/drawing/2014/main" id="{00000000-0008-0000-0400-000042020000}"/>
              </a:ext>
            </a:extLst>
          </xdr:cNvPr>
          <xdr:cNvPicPr>
            <a:picLocks noChangeAspect="1"/>
          </xdr:cNvPicPr>
        </xdr:nvPicPr>
        <xdr:blipFill rotWithShape="1">
          <a:blip xmlns:r="http://schemas.openxmlformats.org/officeDocument/2006/relationships" r:embed="rId7"/>
          <a:srcRect b="68240"/>
          <a:stretch/>
        </xdr:blipFill>
        <xdr:spPr>
          <a:xfrm>
            <a:off x="2154516" y="54944905"/>
            <a:ext cx="2496777" cy="1002470"/>
          </a:xfrm>
          <a:prstGeom prst="rect">
            <a:avLst/>
          </a:prstGeom>
        </xdr:spPr>
      </xdr:pic>
      <xdr:sp macro="" textlink="'DONNEES GENERIQUES A REMPLIR'!$E$11">
        <xdr:nvSpPr>
          <xdr:cNvPr id="22" name="ZoneTexte 21">
            <a:extLst>
              <a:ext uri="{FF2B5EF4-FFF2-40B4-BE49-F238E27FC236}">
                <a16:creationId xmlns:a16="http://schemas.microsoft.com/office/drawing/2014/main" id="{00000000-0008-0000-0400-000016000000}"/>
              </a:ext>
            </a:extLst>
          </xdr:cNvPr>
          <xdr:cNvSpPr txBox="1"/>
        </xdr:nvSpPr>
        <xdr:spPr>
          <a:xfrm>
            <a:off x="3888871" y="55099297"/>
            <a:ext cx="329105"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9E0D3D03-5140-8840-9E31-8C8816F2FB07}" type="TxLink">
              <a:rPr lang="en-US" sz="1100" b="1" i="0" u="none" strike="noStrike">
                <a:solidFill>
                  <a:schemeClr val="bg1"/>
                </a:solidFill>
                <a:latin typeface="Calibri"/>
              </a:rPr>
              <a:pPr algn="ctr"/>
              <a:t> </a:t>
            </a:fld>
            <a:endParaRPr lang="fr-FR" sz="1200" b="1" i="0" u="none" strike="noStrike">
              <a:solidFill>
                <a:schemeClr val="bg1"/>
              </a:solidFill>
              <a:latin typeface="Calibri"/>
            </a:endParaRPr>
          </a:p>
        </xdr:txBody>
      </xdr:sp>
      <xdr:sp macro="" textlink="'DONNEES GENERIQUES A REMPLIR'!$D$11">
        <xdr:nvSpPr>
          <xdr:cNvPr id="23" name="ZoneTexte 22">
            <a:extLst>
              <a:ext uri="{FF2B5EF4-FFF2-40B4-BE49-F238E27FC236}">
                <a16:creationId xmlns:a16="http://schemas.microsoft.com/office/drawing/2014/main" id="{00000000-0008-0000-0400-000017000000}"/>
              </a:ext>
            </a:extLst>
          </xdr:cNvPr>
          <xdr:cNvSpPr txBox="1"/>
        </xdr:nvSpPr>
        <xdr:spPr>
          <a:xfrm>
            <a:off x="2662756" y="55099602"/>
            <a:ext cx="329105"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5D4B5A6-AF3A-7543-BE99-AFC50241A292}" type="TxLink">
              <a:rPr lang="en-US" sz="1100" b="1" i="0" u="none" strike="noStrike">
                <a:solidFill>
                  <a:schemeClr val="bg1"/>
                </a:solidFill>
                <a:latin typeface="Calibri"/>
              </a:rPr>
              <a:pPr algn="ctr"/>
              <a:t> </a:t>
            </a:fld>
            <a:endParaRPr lang="fr-FR" sz="1200" b="1" i="0" u="none" strike="noStrike">
              <a:solidFill>
                <a:schemeClr val="bg1"/>
              </a:solidFill>
              <a:latin typeface="Calibri"/>
            </a:endParaRPr>
          </a:p>
        </xdr:txBody>
      </xdr:sp>
      <xdr:sp macro="" textlink="'DONNEES GENERIQUES A REMPLIR'!$H$11">
        <xdr:nvSpPr>
          <xdr:cNvPr id="24" name="ZoneTexte 23">
            <a:extLst>
              <a:ext uri="{FF2B5EF4-FFF2-40B4-BE49-F238E27FC236}">
                <a16:creationId xmlns:a16="http://schemas.microsoft.com/office/drawing/2014/main" id="{00000000-0008-0000-0400-000018000000}"/>
              </a:ext>
            </a:extLst>
          </xdr:cNvPr>
          <xdr:cNvSpPr txBox="1"/>
        </xdr:nvSpPr>
        <xdr:spPr>
          <a:xfrm>
            <a:off x="3776367" y="55256804"/>
            <a:ext cx="589793"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75DBBD5-D20E-784B-BF4D-0A26D500EAF8}" type="TxLink">
              <a:rPr lang="en-US" sz="1100" b="1" i="0" u="none" strike="noStrike">
                <a:solidFill>
                  <a:schemeClr val="bg1"/>
                </a:solidFill>
                <a:latin typeface="Calibri"/>
              </a:rPr>
              <a:pPr algn="ctr"/>
              <a:t>#DIV/0!</a:t>
            </a:fld>
            <a:endParaRPr lang="fr-FR" sz="1200" b="1" i="0" u="none" strike="noStrike">
              <a:solidFill>
                <a:schemeClr val="bg1"/>
              </a:solidFill>
              <a:latin typeface="Calibri"/>
            </a:endParaRPr>
          </a:p>
        </xdr:txBody>
      </xdr:sp>
      <xdr:sp macro="" textlink="'DONNEES GENERIQUES A REMPLIR'!$G$11">
        <xdr:nvSpPr>
          <xdr:cNvPr id="25" name="ZoneTexte 24">
            <a:extLst>
              <a:ext uri="{FF2B5EF4-FFF2-40B4-BE49-F238E27FC236}">
                <a16:creationId xmlns:a16="http://schemas.microsoft.com/office/drawing/2014/main" id="{00000000-0008-0000-0400-000019000000}"/>
              </a:ext>
            </a:extLst>
          </xdr:cNvPr>
          <xdr:cNvSpPr txBox="1"/>
        </xdr:nvSpPr>
        <xdr:spPr>
          <a:xfrm>
            <a:off x="2560664" y="55247035"/>
            <a:ext cx="540534"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10E6CB3B-623A-824B-807D-A4C9E60B5A2D}" type="TxLink">
              <a:rPr lang="en-US" sz="1100" b="1" i="0" u="none" strike="noStrike">
                <a:solidFill>
                  <a:schemeClr val="bg1"/>
                </a:solidFill>
                <a:latin typeface="Calibri"/>
              </a:rPr>
              <a:pPr algn="ctr"/>
              <a:t>#DIV/0!</a:t>
            </a:fld>
            <a:endParaRPr lang="fr-FR" sz="1200" b="1" i="0" u="none" strike="noStrike">
              <a:solidFill>
                <a:schemeClr val="bg1"/>
              </a:solidFill>
              <a:latin typeface="Calibri"/>
            </a:endParaRPr>
          </a:p>
        </xdr:txBody>
      </xdr:sp>
    </xdr:grpSp>
    <xdr:clientData/>
  </xdr:twoCellAnchor>
  <xdr:twoCellAnchor>
    <xdr:from>
      <xdr:col>2</xdr:col>
      <xdr:colOff>20916</xdr:colOff>
      <xdr:row>144</xdr:row>
      <xdr:rowOff>13612</xdr:rowOff>
    </xdr:from>
    <xdr:to>
      <xdr:col>4</xdr:col>
      <xdr:colOff>287111</xdr:colOff>
      <xdr:row>145</xdr:row>
      <xdr:rowOff>27214</xdr:rowOff>
    </xdr:to>
    <xdr:grpSp>
      <xdr:nvGrpSpPr>
        <xdr:cNvPr id="10" name="Groupe 9">
          <a:extLst>
            <a:ext uri="{FF2B5EF4-FFF2-40B4-BE49-F238E27FC236}">
              <a16:creationId xmlns:a16="http://schemas.microsoft.com/office/drawing/2014/main" id="{00000000-0008-0000-0400-00000A000000}"/>
            </a:ext>
          </a:extLst>
        </xdr:cNvPr>
        <xdr:cNvGrpSpPr/>
      </xdr:nvGrpSpPr>
      <xdr:grpSpPr>
        <a:xfrm>
          <a:off x="2099098" y="55882067"/>
          <a:ext cx="2430968" cy="1000738"/>
          <a:chOff x="2154516" y="56055248"/>
          <a:chExt cx="2496777" cy="1011130"/>
        </a:xfrm>
      </xdr:grpSpPr>
      <xdr:pic>
        <xdr:nvPicPr>
          <xdr:cNvPr id="127" name="Image 126">
            <a:extLst>
              <a:ext uri="{FF2B5EF4-FFF2-40B4-BE49-F238E27FC236}">
                <a16:creationId xmlns:a16="http://schemas.microsoft.com/office/drawing/2014/main" id="{00000000-0008-0000-0400-00007F000000}"/>
              </a:ext>
            </a:extLst>
          </xdr:cNvPr>
          <xdr:cNvPicPr>
            <a:picLocks noChangeAspect="1"/>
          </xdr:cNvPicPr>
        </xdr:nvPicPr>
        <xdr:blipFill rotWithShape="1">
          <a:blip xmlns:r="http://schemas.openxmlformats.org/officeDocument/2006/relationships" r:embed="rId7"/>
          <a:srcRect b="68240"/>
          <a:stretch/>
        </xdr:blipFill>
        <xdr:spPr>
          <a:xfrm>
            <a:off x="2154516" y="56055248"/>
            <a:ext cx="2496777" cy="1011130"/>
          </a:xfrm>
          <a:prstGeom prst="rect">
            <a:avLst/>
          </a:prstGeom>
        </xdr:spPr>
      </xdr:pic>
      <xdr:sp macro="" textlink="'DONNEES GENERIQUES A REMPLIR'!$E$12">
        <xdr:nvSpPr>
          <xdr:cNvPr id="46" name="ZoneTexte 45">
            <a:extLst>
              <a:ext uri="{FF2B5EF4-FFF2-40B4-BE49-F238E27FC236}">
                <a16:creationId xmlns:a16="http://schemas.microsoft.com/office/drawing/2014/main" id="{00000000-0008-0000-0400-00002E000000}"/>
              </a:ext>
            </a:extLst>
          </xdr:cNvPr>
          <xdr:cNvSpPr txBox="1"/>
        </xdr:nvSpPr>
        <xdr:spPr>
          <a:xfrm>
            <a:off x="3821705" y="56350762"/>
            <a:ext cx="46551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C79E3E9-3DD8-884E-BAAC-D813A213A195}" type="TxLink">
              <a:rPr lang="en-US" sz="1100" b="1" i="0" u="none" strike="noStrike">
                <a:solidFill>
                  <a:schemeClr val="bg1"/>
                </a:solidFill>
                <a:latin typeface="Calibri"/>
              </a:rPr>
              <a:pPr algn="ctr"/>
              <a:t> </a:t>
            </a:fld>
            <a:endParaRPr lang="fr-FR" sz="1200" b="1" i="0" u="none" strike="noStrike">
              <a:solidFill>
                <a:schemeClr val="bg1"/>
              </a:solidFill>
              <a:latin typeface="Calibri"/>
            </a:endParaRPr>
          </a:p>
        </xdr:txBody>
      </xdr:sp>
      <xdr:sp macro="" textlink="'DONNEES GENERIQUES A REMPLIR'!$D$12">
        <xdr:nvSpPr>
          <xdr:cNvPr id="47" name="ZoneTexte 46">
            <a:extLst>
              <a:ext uri="{FF2B5EF4-FFF2-40B4-BE49-F238E27FC236}">
                <a16:creationId xmlns:a16="http://schemas.microsoft.com/office/drawing/2014/main" id="{00000000-0008-0000-0400-00002F000000}"/>
              </a:ext>
            </a:extLst>
          </xdr:cNvPr>
          <xdr:cNvSpPr txBox="1"/>
        </xdr:nvSpPr>
        <xdr:spPr>
          <a:xfrm>
            <a:off x="2593625" y="56341237"/>
            <a:ext cx="4655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F435DDE-B512-0441-A601-B4C5EDD1F9FC}" type="TxLink">
              <a:rPr lang="en-US" sz="1100" b="1" i="0" u="none" strike="noStrike">
                <a:solidFill>
                  <a:schemeClr val="bg1"/>
                </a:solidFill>
                <a:latin typeface="Calibri"/>
              </a:rPr>
              <a:pPr algn="ctr"/>
              <a:t> </a:t>
            </a:fld>
            <a:endParaRPr lang="fr-FR" sz="1200" b="1" i="0" u="none" strike="noStrike">
              <a:solidFill>
                <a:schemeClr val="bg1"/>
              </a:solidFill>
              <a:latin typeface="Calibri"/>
            </a:endParaRPr>
          </a:p>
        </xdr:txBody>
      </xdr:sp>
      <xdr:sp macro="" textlink="'DONNEES GENERIQUES A REMPLIR'!$H$12">
        <xdr:nvSpPr>
          <xdr:cNvPr id="48" name="ZoneTexte 47">
            <a:extLst>
              <a:ext uri="{FF2B5EF4-FFF2-40B4-BE49-F238E27FC236}">
                <a16:creationId xmlns:a16="http://schemas.microsoft.com/office/drawing/2014/main" id="{00000000-0008-0000-0400-000030000000}"/>
              </a:ext>
            </a:extLst>
          </xdr:cNvPr>
          <xdr:cNvSpPr txBox="1"/>
        </xdr:nvSpPr>
        <xdr:spPr>
          <a:xfrm>
            <a:off x="3799144" y="56196385"/>
            <a:ext cx="5181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16967C83-4B78-C744-A4B8-98C19798A598}" type="TxLink">
              <a:rPr lang="en-US" sz="1100" b="1" i="0" u="none" strike="noStrike">
                <a:solidFill>
                  <a:schemeClr val="bg1"/>
                </a:solidFill>
                <a:latin typeface="Calibri"/>
                <a:ea typeface="+mn-ea"/>
                <a:cs typeface="+mn-cs"/>
              </a:rPr>
              <a:pPr marL="0" indent="0" algn="ctr"/>
              <a:t>#DIV/0!</a:t>
            </a:fld>
            <a:endParaRPr lang="fr-FR" sz="1100" b="1" i="0" u="none" strike="noStrike">
              <a:solidFill>
                <a:schemeClr val="bg1"/>
              </a:solidFill>
              <a:latin typeface="Calibri"/>
              <a:ea typeface="+mn-ea"/>
              <a:cs typeface="+mn-cs"/>
            </a:endParaRPr>
          </a:p>
        </xdr:txBody>
      </xdr:sp>
      <xdr:sp macro="" textlink="'DONNEES GENERIQUES A REMPLIR'!$G$12">
        <xdr:nvSpPr>
          <xdr:cNvPr id="49" name="ZoneTexte 48">
            <a:extLst>
              <a:ext uri="{FF2B5EF4-FFF2-40B4-BE49-F238E27FC236}">
                <a16:creationId xmlns:a16="http://schemas.microsoft.com/office/drawing/2014/main" id="{00000000-0008-0000-0400-000031000000}"/>
              </a:ext>
            </a:extLst>
          </xdr:cNvPr>
          <xdr:cNvSpPr txBox="1"/>
        </xdr:nvSpPr>
        <xdr:spPr>
          <a:xfrm>
            <a:off x="2587304" y="56196385"/>
            <a:ext cx="48078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B581DCCF-911E-B044-9A2F-A185BD6C7703}" type="TxLink">
              <a:rPr lang="en-US" sz="1100" b="1" i="0" u="none" strike="noStrike">
                <a:solidFill>
                  <a:schemeClr val="bg1"/>
                </a:solidFill>
                <a:latin typeface="Calibri"/>
                <a:ea typeface="+mn-ea"/>
                <a:cs typeface="+mn-cs"/>
              </a:rPr>
              <a:pPr marL="0" indent="0" algn="ctr"/>
              <a:t>#DIV/0!</a:t>
            </a:fld>
            <a:endParaRPr lang="fr-FR" sz="1100" b="1" i="0" u="none" strike="noStrike">
              <a:solidFill>
                <a:schemeClr val="bg1"/>
              </a:solidFill>
              <a:latin typeface="Calibri"/>
              <a:ea typeface="+mn-ea"/>
              <a:cs typeface="+mn-cs"/>
            </a:endParaRPr>
          </a:p>
        </xdr:txBody>
      </xdr:sp>
    </xdr:grpSp>
    <xdr:clientData/>
  </xdr:twoCellAnchor>
  <xdr:twoCellAnchor>
    <xdr:from>
      <xdr:col>5</xdr:col>
      <xdr:colOff>447040</xdr:colOff>
      <xdr:row>203</xdr:row>
      <xdr:rowOff>264160</xdr:rowOff>
    </xdr:from>
    <xdr:to>
      <xdr:col>5</xdr:col>
      <xdr:colOff>628015</xdr:colOff>
      <xdr:row>203</xdr:row>
      <xdr:rowOff>435610</xdr:rowOff>
    </xdr:to>
    <xdr:sp macro="" textlink="">
      <xdr:nvSpPr>
        <xdr:cNvPr id="181" name="Plus 180">
          <a:extLst>
            <a:ext uri="{FF2B5EF4-FFF2-40B4-BE49-F238E27FC236}">
              <a16:creationId xmlns:a16="http://schemas.microsoft.com/office/drawing/2014/main" id="{00000000-0008-0000-0400-0000B5000000}"/>
            </a:ext>
          </a:extLst>
        </xdr:cNvPr>
        <xdr:cNvSpPr/>
      </xdr:nvSpPr>
      <xdr:spPr>
        <a:xfrm>
          <a:off x="6502400" y="80507840"/>
          <a:ext cx="180975" cy="171450"/>
        </a:xfrm>
        <a:prstGeom prst="mathPlus">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53341</xdr:colOff>
      <xdr:row>147</xdr:row>
      <xdr:rowOff>201295</xdr:rowOff>
    </xdr:from>
    <xdr:to>
      <xdr:col>5</xdr:col>
      <xdr:colOff>2106707</xdr:colOff>
      <xdr:row>147</xdr:row>
      <xdr:rowOff>2477770</xdr:rowOff>
    </xdr:to>
    <xdr:graphicFrame macro="">
      <xdr:nvGraphicFramePr>
        <xdr:cNvPr id="193" name="Graphique 192">
          <a:extLst>
            <a:ext uri="{FF2B5EF4-FFF2-40B4-BE49-F238E27FC236}">
              <a16:creationId xmlns:a16="http://schemas.microsoft.com/office/drawing/2014/main" id="{00000000-0008-0000-0400-0000C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0</xdr:col>
      <xdr:colOff>58420</xdr:colOff>
      <xdr:row>148</xdr:row>
      <xdr:rowOff>0</xdr:rowOff>
    </xdr:from>
    <xdr:to>
      <xdr:col>5</xdr:col>
      <xdr:colOff>2117912</xdr:colOff>
      <xdr:row>148</xdr:row>
      <xdr:rowOff>2276475</xdr:rowOff>
    </xdr:to>
    <xdr:graphicFrame macro="">
      <xdr:nvGraphicFramePr>
        <xdr:cNvPr id="194" name="Graphique 193">
          <a:extLst>
            <a:ext uri="{FF2B5EF4-FFF2-40B4-BE49-F238E27FC236}">
              <a16:creationId xmlns:a16="http://schemas.microsoft.com/office/drawing/2014/main" id="{00000000-0008-0000-0400-0000C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0</xdr:col>
      <xdr:colOff>50800</xdr:colOff>
      <xdr:row>155</xdr:row>
      <xdr:rowOff>20320</xdr:rowOff>
    </xdr:from>
    <xdr:to>
      <xdr:col>5</xdr:col>
      <xdr:colOff>2244437</xdr:colOff>
      <xdr:row>156</xdr:row>
      <xdr:rowOff>10792</xdr:rowOff>
    </xdr:to>
    <xdr:graphicFrame macro="">
      <xdr:nvGraphicFramePr>
        <xdr:cNvPr id="195" name="Graphique 194">
          <a:extLst>
            <a:ext uri="{FF2B5EF4-FFF2-40B4-BE49-F238E27FC236}">
              <a16:creationId xmlns:a16="http://schemas.microsoft.com/office/drawing/2014/main" id="{00000000-0008-0000-0400-0000C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0</xdr:col>
      <xdr:colOff>50800</xdr:colOff>
      <xdr:row>157</xdr:row>
      <xdr:rowOff>204105</xdr:rowOff>
    </xdr:from>
    <xdr:to>
      <xdr:col>5</xdr:col>
      <xdr:colOff>2151530</xdr:colOff>
      <xdr:row>158</xdr:row>
      <xdr:rowOff>31293</xdr:rowOff>
    </xdr:to>
    <xdr:graphicFrame macro="">
      <xdr:nvGraphicFramePr>
        <xdr:cNvPr id="196" name="Graphique 195">
          <a:extLst>
            <a:ext uri="{FF2B5EF4-FFF2-40B4-BE49-F238E27FC236}">
              <a16:creationId xmlns:a16="http://schemas.microsoft.com/office/drawing/2014/main" id="{00000000-0008-0000-0400-0000C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xdr:col>
      <xdr:colOff>231913</xdr:colOff>
      <xdr:row>182</xdr:row>
      <xdr:rowOff>115956</xdr:rowOff>
    </xdr:from>
    <xdr:to>
      <xdr:col>4</xdr:col>
      <xdr:colOff>960783</xdr:colOff>
      <xdr:row>183</xdr:row>
      <xdr:rowOff>5255</xdr:rowOff>
    </xdr:to>
    <xdr:grpSp>
      <xdr:nvGrpSpPr>
        <xdr:cNvPr id="21" name="Groupe 20">
          <a:extLst>
            <a:ext uri="{FF2B5EF4-FFF2-40B4-BE49-F238E27FC236}">
              <a16:creationId xmlns:a16="http://schemas.microsoft.com/office/drawing/2014/main" id="{00000000-0008-0000-0400-000015000000}"/>
            </a:ext>
          </a:extLst>
        </xdr:cNvPr>
        <xdr:cNvGrpSpPr/>
      </xdr:nvGrpSpPr>
      <xdr:grpSpPr>
        <a:xfrm>
          <a:off x="3418458" y="92006229"/>
          <a:ext cx="1785280" cy="1170844"/>
          <a:chOff x="3515440" y="92137847"/>
          <a:chExt cx="1809525" cy="1163917"/>
        </a:xfrm>
      </xdr:grpSpPr>
      <xdr:pic>
        <xdr:nvPicPr>
          <xdr:cNvPr id="625" name="Image 624">
            <a:extLst>
              <a:ext uri="{FF2B5EF4-FFF2-40B4-BE49-F238E27FC236}">
                <a16:creationId xmlns:a16="http://schemas.microsoft.com/office/drawing/2014/main" id="{00000000-0008-0000-0400-000071020000}"/>
              </a:ext>
            </a:extLst>
          </xdr:cNvPr>
          <xdr:cNvPicPr>
            <a:picLocks noChangeAspect="1"/>
          </xdr:cNvPicPr>
        </xdr:nvPicPr>
        <xdr:blipFill rotWithShape="1">
          <a:blip xmlns:r="http://schemas.openxmlformats.org/officeDocument/2006/relationships" r:embed="rId8"/>
          <a:srcRect l="6497" t="18880" r="5787" b="37343"/>
          <a:stretch/>
        </xdr:blipFill>
        <xdr:spPr>
          <a:xfrm>
            <a:off x="3515440" y="92137847"/>
            <a:ext cx="1809525" cy="1163917"/>
          </a:xfrm>
          <a:prstGeom prst="rect">
            <a:avLst/>
          </a:prstGeom>
        </xdr:spPr>
      </xdr:pic>
      <xdr:sp macro="" textlink="'DONNEES GENERIQUES A REMPLIR'!$H$74">
        <xdr:nvSpPr>
          <xdr:cNvPr id="267" name="ZoneTexte 266">
            <a:extLst>
              <a:ext uri="{FF2B5EF4-FFF2-40B4-BE49-F238E27FC236}">
                <a16:creationId xmlns:a16="http://schemas.microsoft.com/office/drawing/2014/main" id="{00000000-0008-0000-0400-00000B010000}"/>
              </a:ext>
            </a:extLst>
          </xdr:cNvPr>
          <xdr:cNvSpPr txBox="1"/>
        </xdr:nvSpPr>
        <xdr:spPr>
          <a:xfrm>
            <a:off x="4516129" y="92472417"/>
            <a:ext cx="59166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5B4B167-9DCD-334C-AA17-D703058567A2}"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sp macro="" textlink="'DONNEES GENERIQUES A REMPLIR'!$G$74">
        <xdr:nvSpPr>
          <xdr:cNvPr id="268" name="ZoneTexte 267">
            <a:extLst>
              <a:ext uri="{FF2B5EF4-FFF2-40B4-BE49-F238E27FC236}">
                <a16:creationId xmlns:a16="http://schemas.microsoft.com/office/drawing/2014/main" id="{00000000-0008-0000-0400-00000C010000}"/>
              </a:ext>
            </a:extLst>
          </xdr:cNvPr>
          <xdr:cNvSpPr txBox="1"/>
        </xdr:nvSpPr>
        <xdr:spPr>
          <a:xfrm>
            <a:off x="3640298" y="92491955"/>
            <a:ext cx="550337"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D010CE96-9502-3042-8593-E9ED7230FDDA}"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grpSp>
    <xdr:clientData/>
  </xdr:twoCellAnchor>
  <xdr:twoCellAnchor>
    <xdr:from>
      <xdr:col>3</xdr:col>
      <xdr:colOff>215347</xdr:colOff>
      <xdr:row>183</xdr:row>
      <xdr:rowOff>140797</xdr:rowOff>
    </xdr:from>
    <xdr:to>
      <xdr:col>4</xdr:col>
      <xdr:colOff>952500</xdr:colOff>
      <xdr:row>183</xdr:row>
      <xdr:rowOff>1266299</xdr:rowOff>
    </xdr:to>
    <xdr:grpSp>
      <xdr:nvGrpSpPr>
        <xdr:cNvPr id="28" name="Groupe 27">
          <a:extLst>
            <a:ext uri="{FF2B5EF4-FFF2-40B4-BE49-F238E27FC236}">
              <a16:creationId xmlns:a16="http://schemas.microsoft.com/office/drawing/2014/main" id="{00000000-0008-0000-0400-00001C000000}"/>
            </a:ext>
          </a:extLst>
        </xdr:cNvPr>
        <xdr:cNvGrpSpPr/>
      </xdr:nvGrpSpPr>
      <xdr:grpSpPr>
        <a:xfrm>
          <a:off x="3401892" y="93312615"/>
          <a:ext cx="1793563" cy="1125502"/>
          <a:chOff x="3498874" y="93437306"/>
          <a:chExt cx="1817808" cy="1125502"/>
        </a:xfrm>
      </xdr:grpSpPr>
      <xdr:pic>
        <xdr:nvPicPr>
          <xdr:cNvPr id="146" name="Image 145">
            <a:extLst>
              <a:ext uri="{FF2B5EF4-FFF2-40B4-BE49-F238E27FC236}">
                <a16:creationId xmlns:a16="http://schemas.microsoft.com/office/drawing/2014/main" id="{00000000-0008-0000-0400-000092000000}"/>
              </a:ext>
            </a:extLst>
          </xdr:cNvPr>
          <xdr:cNvPicPr>
            <a:picLocks noChangeAspect="1"/>
          </xdr:cNvPicPr>
        </xdr:nvPicPr>
        <xdr:blipFill rotWithShape="1">
          <a:blip xmlns:r="http://schemas.openxmlformats.org/officeDocument/2006/relationships" r:embed="rId10"/>
          <a:srcRect l="6804" t="20857" r="7953" b="38045"/>
          <a:stretch/>
        </xdr:blipFill>
        <xdr:spPr>
          <a:xfrm>
            <a:off x="3498874" y="93437306"/>
            <a:ext cx="1817808" cy="1125502"/>
          </a:xfrm>
          <a:prstGeom prst="rect">
            <a:avLst/>
          </a:prstGeom>
        </xdr:spPr>
      </xdr:pic>
      <xdr:sp macro="" textlink="'DONNEES GENERIQUES A REMPLIR'!$H$75">
        <xdr:nvSpPr>
          <xdr:cNvPr id="275" name="ZoneTexte 274">
            <a:extLst>
              <a:ext uri="{FF2B5EF4-FFF2-40B4-BE49-F238E27FC236}">
                <a16:creationId xmlns:a16="http://schemas.microsoft.com/office/drawing/2014/main" id="{00000000-0008-0000-0400-000013010000}"/>
              </a:ext>
            </a:extLst>
          </xdr:cNvPr>
          <xdr:cNvSpPr txBox="1"/>
        </xdr:nvSpPr>
        <xdr:spPr>
          <a:xfrm>
            <a:off x="4576016" y="94275185"/>
            <a:ext cx="59166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A228C488-EE29-7948-AABB-7C333E2B2C0F}"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sp macro="" textlink="'DONNEES GENERIQUES A REMPLIR'!$G$75">
        <xdr:nvSpPr>
          <xdr:cNvPr id="276" name="ZoneTexte 275">
            <a:extLst>
              <a:ext uri="{FF2B5EF4-FFF2-40B4-BE49-F238E27FC236}">
                <a16:creationId xmlns:a16="http://schemas.microsoft.com/office/drawing/2014/main" id="{00000000-0008-0000-0400-000014010000}"/>
              </a:ext>
            </a:extLst>
          </xdr:cNvPr>
          <xdr:cNvSpPr txBox="1"/>
        </xdr:nvSpPr>
        <xdr:spPr>
          <a:xfrm>
            <a:off x="3679151" y="94265415"/>
            <a:ext cx="550337"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1BD47918-CBD0-5840-972E-6FF031A82012}"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grpSp>
    <xdr:clientData/>
  </xdr:twoCellAnchor>
  <xdr:twoCellAnchor editAs="oneCell">
    <xdr:from>
      <xdr:col>0</xdr:col>
      <xdr:colOff>51525</xdr:colOff>
      <xdr:row>177</xdr:row>
      <xdr:rowOff>463726</xdr:rowOff>
    </xdr:from>
    <xdr:to>
      <xdr:col>5</xdr:col>
      <xdr:colOff>2073089</xdr:colOff>
      <xdr:row>178</xdr:row>
      <xdr:rowOff>280302</xdr:rowOff>
    </xdr:to>
    <xdr:graphicFrame macro="">
      <xdr:nvGraphicFramePr>
        <xdr:cNvPr id="36" name="Graphique 4">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0</xdr:col>
      <xdr:colOff>502014</xdr:colOff>
      <xdr:row>166</xdr:row>
      <xdr:rowOff>890445</xdr:rowOff>
    </xdr:from>
    <xdr:to>
      <xdr:col>1</xdr:col>
      <xdr:colOff>452475</xdr:colOff>
      <xdr:row>167</xdr:row>
      <xdr:rowOff>799</xdr:rowOff>
    </xdr:to>
    <xdr:grpSp>
      <xdr:nvGrpSpPr>
        <xdr:cNvPr id="163" name="Groupe 162">
          <a:extLst>
            <a:ext uri="{FF2B5EF4-FFF2-40B4-BE49-F238E27FC236}">
              <a16:creationId xmlns:a16="http://schemas.microsoft.com/office/drawing/2014/main" id="{00000000-0008-0000-0400-0000A3000000}"/>
            </a:ext>
          </a:extLst>
        </xdr:cNvPr>
        <xdr:cNvGrpSpPr/>
      </xdr:nvGrpSpPr>
      <xdr:grpSpPr>
        <a:xfrm>
          <a:off x="502014" y="79445718"/>
          <a:ext cx="972234" cy="755581"/>
          <a:chOff x="2995980" y="26060400"/>
          <a:chExt cx="927652" cy="752475"/>
        </a:xfrm>
      </xdr:grpSpPr>
      <xdr:sp macro="" textlink="">
        <xdr:nvSpPr>
          <xdr:cNvPr id="164" name="ZoneTexte 163">
            <a:extLst>
              <a:ext uri="{FF2B5EF4-FFF2-40B4-BE49-F238E27FC236}">
                <a16:creationId xmlns:a16="http://schemas.microsoft.com/office/drawing/2014/main" id="{00000000-0008-0000-0400-0000A4000000}"/>
              </a:ext>
            </a:extLst>
          </xdr:cNvPr>
          <xdr:cNvSpPr txBox="1"/>
        </xdr:nvSpPr>
        <xdr:spPr>
          <a:xfrm>
            <a:off x="3542633" y="26155114"/>
            <a:ext cx="38099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12609E"/>
                </a:solidFill>
                <a:latin typeface="Calibri"/>
              </a:rPr>
              <a:t>H</a:t>
            </a:r>
          </a:p>
        </xdr:txBody>
      </xdr:sp>
      <xdr:sp macro="" textlink="">
        <xdr:nvSpPr>
          <xdr:cNvPr id="166" name="ZoneTexte 165">
            <a:extLst>
              <a:ext uri="{FF2B5EF4-FFF2-40B4-BE49-F238E27FC236}">
                <a16:creationId xmlns:a16="http://schemas.microsoft.com/office/drawing/2014/main" id="{00000000-0008-0000-0400-0000A6000000}"/>
              </a:ext>
            </a:extLst>
          </xdr:cNvPr>
          <xdr:cNvSpPr txBox="1"/>
        </xdr:nvSpPr>
        <xdr:spPr>
          <a:xfrm>
            <a:off x="2995980" y="26155114"/>
            <a:ext cx="38099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E67648"/>
                </a:solidFill>
                <a:latin typeface="Calibri"/>
              </a:rPr>
              <a:t>F</a:t>
            </a:r>
          </a:p>
        </xdr:txBody>
      </xdr:sp>
      <xdr:cxnSp macro="">
        <xdr:nvCxnSpPr>
          <xdr:cNvPr id="167" name="Connecteur droit 166">
            <a:extLst>
              <a:ext uri="{FF2B5EF4-FFF2-40B4-BE49-F238E27FC236}">
                <a16:creationId xmlns:a16="http://schemas.microsoft.com/office/drawing/2014/main" id="{00000000-0008-0000-0400-0000A7000000}"/>
              </a:ext>
            </a:extLst>
          </xdr:cNvPr>
          <xdr:cNvCxnSpPr/>
        </xdr:nvCxnSpPr>
        <xdr:spPr>
          <a:xfrm flipH="1">
            <a:off x="3439258" y="26060400"/>
            <a:ext cx="9526"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76240</xdr:colOff>
      <xdr:row>164</xdr:row>
      <xdr:rowOff>952500</xdr:rowOff>
    </xdr:from>
    <xdr:to>
      <xdr:col>1</xdr:col>
      <xdr:colOff>430025</xdr:colOff>
      <xdr:row>164</xdr:row>
      <xdr:rowOff>1234424</xdr:rowOff>
    </xdr:to>
    <xdr:sp macro="" textlink="">
      <xdr:nvSpPr>
        <xdr:cNvPr id="182" name="ZoneTexte 181">
          <a:extLst>
            <a:ext uri="{FF2B5EF4-FFF2-40B4-BE49-F238E27FC236}">
              <a16:creationId xmlns:a16="http://schemas.microsoft.com/office/drawing/2014/main" id="{00000000-0008-0000-0400-0000B6000000}"/>
            </a:ext>
          </a:extLst>
        </xdr:cNvPr>
        <xdr:cNvSpPr txBox="1"/>
      </xdr:nvSpPr>
      <xdr:spPr>
        <a:xfrm>
          <a:off x="1107181" y="76704265"/>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12609E"/>
              </a:solidFill>
              <a:latin typeface="Calibri"/>
            </a:rPr>
            <a:t>H</a:t>
          </a:r>
        </a:p>
      </xdr:txBody>
    </xdr:sp>
    <xdr:clientData/>
  </xdr:twoCellAnchor>
  <xdr:twoCellAnchor>
    <xdr:from>
      <xdr:col>0</xdr:col>
      <xdr:colOff>527050</xdr:colOff>
      <xdr:row>164</xdr:row>
      <xdr:rowOff>952500</xdr:rowOff>
    </xdr:from>
    <xdr:to>
      <xdr:col>0</xdr:col>
      <xdr:colOff>880835</xdr:colOff>
      <xdr:row>164</xdr:row>
      <xdr:rowOff>1234424</xdr:rowOff>
    </xdr:to>
    <xdr:sp macro="" textlink="">
      <xdr:nvSpPr>
        <xdr:cNvPr id="183" name="ZoneTexte 182">
          <a:extLst>
            <a:ext uri="{FF2B5EF4-FFF2-40B4-BE49-F238E27FC236}">
              <a16:creationId xmlns:a16="http://schemas.microsoft.com/office/drawing/2014/main" id="{00000000-0008-0000-0400-0000B7000000}"/>
            </a:ext>
          </a:extLst>
        </xdr:cNvPr>
        <xdr:cNvSpPr txBox="1"/>
      </xdr:nvSpPr>
      <xdr:spPr>
        <a:xfrm>
          <a:off x="527050" y="76704265"/>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E67648"/>
              </a:solidFill>
              <a:latin typeface="Calibri"/>
            </a:rPr>
            <a:t>F</a:t>
          </a:r>
        </a:p>
      </xdr:txBody>
    </xdr:sp>
    <xdr:clientData/>
  </xdr:twoCellAnchor>
  <xdr:twoCellAnchor>
    <xdr:from>
      <xdr:col>3</xdr:col>
      <xdr:colOff>31977</xdr:colOff>
      <xdr:row>164</xdr:row>
      <xdr:rowOff>962025</xdr:rowOff>
    </xdr:from>
    <xdr:to>
      <xdr:col>3</xdr:col>
      <xdr:colOff>385762</xdr:colOff>
      <xdr:row>164</xdr:row>
      <xdr:rowOff>1243949</xdr:rowOff>
    </xdr:to>
    <xdr:sp macro="" textlink="">
      <xdr:nvSpPr>
        <xdr:cNvPr id="184" name="ZoneTexte 183">
          <a:extLst>
            <a:ext uri="{FF2B5EF4-FFF2-40B4-BE49-F238E27FC236}">
              <a16:creationId xmlns:a16="http://schemas.microsoft.com/office/drawing/2014/main" id="{00000000-0008-0000-0400-0000B8000000}"/>
            </a:ext>
          </a:extLst>
        </xdr:cNvPr>
        <xdr:cNvSpPr txBox="1"/>
      </xdr:nvSpPr>
      <xdr:spPr>
        <a:xfrm>
          <a:off x="3225653" y="76713790"/>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12609E"/>
              </a:solidFill>
              <a:latin typeface="Calibri"/>
            </a:rPr>
            <a:t>H</a:t>
          </a:r>
        </a:p>
      </xdr:txBody>
    </xdr:sp>
    <xdr:clientData/>
  </xdr:twoCellAnchor>
  <xdr:twoCellAnchor>
    <xdr:from>
      <xdr:col>2</xdr:col>
      <xdr:colOff>628650</xdr:colOff>
      <xdr:row>164</xdr:row>
      <xdr:rowOff>962025</xdr:rowOff>
    </xdr:from>
    <xdr:to>
      <xdr:col>2</xdr:col>
      <xdr:colOff>982435</xdr:colOff>
      <xdr:row>164</xdr:row>
      <xdr:rowOff>1243949</xdr:rowOff>
    </xdr:to>
    <xdr:sp macro="" textlink="">
      <xdr:nvSpPr>
        <xdr:cNvPr id="185" name="ZoneTexte 184">
          <a:extLst>
            <a:ext uri="{FF2B5EF4-FFF2-40B4-BE49-F238E27FC236}">
              <a16:creationId xmlns:a16="http://schemas.microsoft.com/office/drawing/2014/main" id="{00000000-0008-0000-0400-0000B9000000}"/>
            </a:ext>
          </a:extLst>
        </xdr:cNvPr>
        <xdr:cNvSpPr txBox="1"/>
      </xdr:nvSpPr>
      <xdr:spPr>
        <a:xfrm>
          <a:off x="2712944" y="76713790"/>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E67648"/>
              </a:solidFill>
              <a:latin typeface="Calibri"/>
            </a:rPr>
            <a:t>F</a:t>
          </a:r>
        </a:p>
      </xdr:txBody>
    </xdr:sp>
    <xdr:clientData/>
  </xdr:twoCellAnchor>
  <xdr:twoCellAnchor>
    <xdr:from>
      <xdr:col>5</xdr:col>
      <xdr:colOff>51027</xdr:colOff>
      <xdr:row>164</xdr:row>
      <xdr:rowOff>952559</xdr:rowOff>
    </xdr:from>
    <xdr:to>
      <xdr:col>5</xdr:col>
      <xdr:colOff>404812</xdr:colOff>
      <xdr:row>164</xdr:row>
      <xdr:rowOff>1234483</xdr:rowOff>
    </xdr:to>
    <xdr:sp macro="" textlink="">
      <xdr:nvSpPr>
        <xdr:cNvPr id="186" name="ZoneTexte 185">
          <a:extLst>
            <a:ext uri="{FF2B5EF4-FFF2-40B4-BE49-F238E27FC236}">
              <a16:creationId xmlns:a16="http://schemas.microsoft.com/office/drawing/2014/main" id="{00000000-0008-0000-0400-0000BA000000}"/>
            </a:ext>
          </a:extLst>
        </xdr:cNvPr>
        <xdr:cNvSpPr txBox="1"/>
      </xdr:nvSpPr>
      <xdr:spPr>
        <a:xfrm>
          <a:off x="5351409" y="76704324"/>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12609E"/>
              </a:solidFill>
              <a:latin typeface="Calibri"/>
            </a:rPr>
            <a:t>H</a:t>
          </a:r>
        </a:p>
      </xdr:txBody>
    </xdr:sp>
    <xdr:clientData/>
  </xdr:twoCellAnchor>
  <xdr:twoCellAnchor>
    <xdr:from>
      <xdr:col>4</xdr:col>
      <xdr:colOff>647700</xdr:colOff>
      <xdr:row>164</xdr:row>
      <xdr:rowOff>952559</xdr:rowOff>
    </xdr:from>
    <xdr:to>
      <xdr:col>4</xdr:col>
      <xdr:colOff>1001485</xdr:colOff>
      <xdr:row>164</xdr:row>
      <xdr:rowOff>1234483</xdr:rowOff>
    </xdr:to>
    <xdr:sp macro="" textlink="">
      <xdr:nvSpPr>
        <xdr:cNvPr id="187" name="ZoneTexte 186">
          <a:extLst>
            <a:ext uri="{FF2B5EF4-FFF2-40B4-BE49-F238E27FC236}">
              <a16:creationId xmlns:a16="http://schemas.microsoft.com/office/drawing/2014/main" id="{00000000-0008-0000-0400-0000BB000000}"/>
            </a:ext>
          </a:extLst>
        </xdr:cNvPr>
        <xdr:cNvSpPr txBox="1"/>
      </xdr:nvSpPr>
      <xdr:spPr>
        <a:xfrm>
          <a:off x="4894729" y="76704324"/>
          <a:ext cx="353785" cy="281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FR" sz="1200" b="1" i="0" u="none" strike="noStrike">
              <a:solidFill>
                <a:srgbClr val="E67648"/>
              </a:solidFill>
              <a:latin typeface="Calibri"/>
            </a:rPr>
            <a:t>F</a:t>
          </a:r>
        </a:p>
      </xdr:txBody>
    </xdr:sp>
    <xdr:clientData/>
  </xdr:twoCellAnchor>
  <xdr:twoCellAnchor editAs="oneCell">
    <xdr:from>
      <xdr:col>0</xdr:col>
      <xdr:colOff>467495</xdr:colOff>
      <xdr:row>164</xdr:row>
      <xdr:rowOff>891751</xdr:rowOff>
    </xdr:from>
    <xdr:to>
      <xdr:col>1</xdr:col>
      <xdr:colOff>487108</xdr:colOff>
      <xdr:row>165</xdr:row>
      <xdr:rowOff>2538</xdr:rowOff>
    </xdr:to>
    <xdr:grpSp>
      <xdr:nvGrpSpPr>
        <xdr:cNvPr id="197" name="Groupe 196">
          <a:extLst>
            <a:ext uri="{FF2B5EF4-FFF2-40B4-BE49-F238E27FC236}">
              <a16:creationId xmlns:a16="http://schemas.microsoft.com/office/drawing/2014/main" id="{00000000-0008-0000-0400-0000C5000000}"/>
            </a:ext>
          </a:extLst>
        </xdr:cNvPr>
        <xdr:cNvGrpSpPr/>
      </xdr:nvGrpSpPr>
      <xdr:grpSpPr>
        <a:xfrm>
          <a:off x="467495" y="76987842"/>
          <a:ext cx="1041386" cy="756014"/>
          <a:chOff x="469917" y="59759850"/>
          <a:chExt cx="1055418" cy="752475"/>
        </a:xfrm>
      </xdr:grpSpPr>
      <xdr:cxnSp macro="">
        <xdr:nvCxnSpPr>
          <xdr:cNvPr id="202" name="Connecteur droit 201">
            <a:extLst>
              <a:ext uri="{FF2B5EF4-FFF2-40B4-BE49-F238E27FC236}">
                <a16:creationId xmlns:a16="http://schemas.microsoft.com/office/drawing/2014/main" id="{00000000-0008-0000-0400-0000CA000000}"/>
              </a:ext>
            </a:extLst>
          </xdr:cNvPr>
          <xdr:cNvCxnSpPr/>
        </xdr:nvCxnSpPr>
        <xdr:spPr>
          <a:xfrm flipH="1">
            <a:off x="976942" y="59759850"/>
            <a:ext cx="10206"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DONNEES FOCUS A REMPLIR'!$F$3">
        <xdr:nvSpPr>
          <xdr:cNvPr id="199" name="ZoneTexte 198">
            <a:extLst>
              <a:ext uri="{FF2B5EF4-FFF2-40B4-BE49-F238E27FC236}">
                <a16:creationId xmlns:a16="http://schemas.microsoft.com/office/drawing/2014/main" id="{00000000-0008-0000-0400-0000C7000000}"/>
              </a:ext>
            </a:extLst>
          </xdr:cNvPr>
          <xdr:cNvSpPr txBox="1"/>
        </xdr:nvSpPr>
        <xdr:spPr>
          <a:xfrm>
            <a:off x="469917" y="60130055"/>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D57E8FC7-6AAB-5348-A955-292644C461A3}"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sp macro="" textlink="'DONNEES FOCUS A REMPLIR'!$G$3">
        <xdr:nvSpPr>
          <xdr:cNvPr id="200" name="ZoneTexte 199">
            <a:extLst>
              <a:ext uri="{FF2B5EF4-FFF2-40B4-BE49-F238E27FC236}">
                <a16:creationId xmlns:a16="http://schemas.microsoft.com/office/drawing/2014/main" id="{00000000-0008-0000-0400-0000C8000000}"/>
              </a:ext>
            </a:extLst>
          </xdr:cNvPr>
          <xdr:cNvSpPr txBox="1"/>
        </xdr:nvSpPr>
        <xdr:spPr>
          <a:xfrm>
            <a:off x="1078365" y="60130055"/>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CD5872D7-EAFF-5B4B-8FD5-43C24620C276}"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grpSp>
    <xdr:clientData/>
  </xdr:twoCellAnchor>
  <xdr:twoCellAnchor editAs="oneCell">
    <xdr:from>
      <xdr:col>2</xdr:col>
      <xdr:colOff>553724</xdr:colOff>
      <xdr:row>164</xdr:row>
      <xdr:rowOff>892483</xdr:rowOff>
    </xdr:from>
    <xdr:to>
      <xdr:col>3</xdr:col>
      <xdr:colOff>523174</xdr:colOff>
      <xdr:row>165</xdr:row>
      <xdr:rowOff>2553</xdr:rowOff>
    </xdr:to>
    <xdr:grpSp>
      <xdr:nvGrpSpPr>
        <xdr:cNvPr id="203" name="Groupe 202">
          <a:extLst>
            <a:ext uri="{FF2B5EF4-FFF2-40B4-BE49-F238E27FC236}">
              <a16:creationId xmlns:a16="http://schemas.microsoft.com/office/drawing/2014/main" id="{00000000-0008-0000-0400-0000CB000000}"/>
            </a:ext>
          </a:extLst>
        </xdr:cNvPr>
        <xdr:cNvGrpSpPr/>
      </xdr:nvGrpSpPr>
      <xdr:grpSpPr>
        <a:xfrm>
          <a:off x="2631906" y="76988574"/>
          <a:ext cx="1077813" cy="755297"/>
          <a:chOff x="2635977" y="59759850"/>
          <a:chExt cx="1020918" cy="752475"/>
        </a:xfrm>
      </xdr:grpSpPr>
      <xdr:cxnSp macro="">
        <xdr:nvCxnSpPr>
          <xdr:cNvPr id="210" name="Connecteur droit 209">
            <a:extLst>
              <a:ext uri="{FF2B5EF4-FFF2-40B4-BE49-F238E27FC236}">
                <a16:creationId xmlns:a16="http://schemas.microsoft.com/office/drawing/2014/main" id="{00000000-0008-0000-0400-0000D2000000}"/>
              </a:ext>
            </a:extLst>
          </xdr:cNvPr>
          <xdr:cNvCxnSpPr/>
        </xdr:nvCxnSpPr>
        <xdr:spPr>
          <a:xfrm flipH="1">
            <a:off x="3115279" y="59759850"/>
            <a:ext cx="8748"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DONNEES FOCUS A REMPLIR'!$F$4">
        <xdr:nvSpPr>
          <xdr:cNvPr id="205" name="ZoneTexte 204">
            <a:extLst>
              <a:ext uri="{FF2B5EF4-FFF2-40B4-BE49-F238E27FC236}">
                <a16:creationId xmlns:a16="http://schemas.microsoft.com/office/drawing/2014/main" id="{00000000-0008-0000-0400-0000CD000000}"/>
              </a:ext>
            </a:extLst>
          </xdr:cNvPr>
          <xdr:cNvSpPr txBox="1"/>
        </xdr:nvSpPr>
        <xdr:spPr>
          <a:xfrm>
            <a:off x="2635977" y="60120530"/>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B85C8B06-E7F3-DE48-B426-C7A7ED08DA72}"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sp macro="" textlink="'DONNEES FOCUS A REMPLIR'!$G$4">
        <xdr:nvSpPr>
          <xdr:cNvPr id="206" name="ZoneTexte 205">
            <a:extLst>
              <a:ext uri="{FF2B5EF4-FFF2-40B4-BE49-F238E27FC236}">
                <a16:creationId xmlns:a16="http://schemas.microsoft.com/office/drawing/2014/main" id="{00000000-0008-0000-0400-0000CE000000}"/>
              </a:ext>
            </a:extLst>
          </xdr:cNvPr>
          <xdr:cNvSpPr txBox="1"/>
        </xdr:nvSpPr>
        <xdr:spPr>
          <a:xfrm>
            <a:off x="3209925" y="60120530"/>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DCE84E2D-D47A-1B4A-B3B7-322E877E0DEC}"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grpSp>
    <xdr:clientData/>
  </xdr:twoCellAnchor>
  <xdr:twoCellAnchor editAs="oneCell">
    <xdr:from>
      <xdr:col>4</xdr:col>
      <xdr:colOff>572134</xdr:colOff>
      <xdr:row>164</xdr:row>
      <xdr:rowOff>892470</xdr:rowOff>
    </xdr:from>
    <xdr:to>
      <xdr:col>5</xdr:col>
      <xdr:colOff>551744</xdr:colOff>
      <xdr:row>165</xdr:row>
      <xdr:rowOff>2575</xdr:rowOff>
    </xdr:to>
    <xdr:grpSp>
      <xdr:nvGrpSpPr>
        <xdr:cNvPr id="211" name="Groupe 210">
          <a:extLst>
            <a:ext uri="{FF2B5EF4-FFF2-40B4-BE49-F238E27FC236}">
              <a16:creationId xmlns:a16="http://schemas.microsoft.com/office/drawing/2014/main" id="{00000000-0008-0000-0400-0000D3000000}"/>
            </a:ext>
          </a:extLst>
        </xdr:cNvPr>
        <xdr:cNvGrpSpPr/>
      </xdr:nvGrpSpPr>
      <xdr:grpSpPr>
        <a:xfrm>
          <a:off x="4815089" y="76988561"/>
          <a:ext cx="1036019" cy="755332"/>
          <a:chOff x="4752318" y="59759850"/>
          <a:chExt cx="1028652" cy="752475"/>
        </a:xfrm>
      </xdr:grpSpPr>
      <xdr:cxnSp macro="">
        <xdr:nvCxnSpPr>
          <xdr:cNvPr id="218" name="Connecteur droit 217">
            <a:extLst>
              <a:ext uri="{FF2B5EF4-FFF2-40B4-BE49-F238E27FC236}">
                <a16:creationId xmlns:a16="http://schemas.microsoft.com/office/drawing/2014/main" id="{00000000-0008-0000-0400-0000DA000000}"/>
              </a:ext>
            </a:extLst>
          </xdr:cNvPr>
          <xdr:cNvCxnSpPr/>
        </xdr:nvCxnSpPr>
        <xdr:spPr>
          <a:xfrm flipH="1">
            <a:off x="5248919" y="59759850"/>
            <a:ext cx="8748" cy="752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DONNEES FOCUS A REMPLIR'!$F$5">
        <xdr:nvSpPr>
          <xdr:cNvPr id="213" name="ZoneTexte 212">
            <a:extLst>
              <a:ext uri="{FF2B5EF4-FFF2-40B4-BE49-F238E27FC236}">
                <a16:creationId xmlns:a16="http://schemas.microsoft.com/office/drawing/2014/main" id="{00000000-0008-0000-0400-0000D5000000}"/>
              </a:ext>
            </a:extLst>
          </xdr:cNvPr>
          <xdr:cNvSpPr txBox="1"/>
        </xdr:nvSpPr>
        <xdr:spPr>
          <a:xfrm>
            <a:off x="4752318" y="60121165"/>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04BD7D8E-7D78-274F-A48A-99442ED829FF}"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sp macro="" textlink="'DONNEES FOCUS A REMPLIR'!$G$5">
        <xdr:nvSpPr>
          <xdr:cNvPr id="214" name="ZoneTexte 213">
            <a:extLst>
              <a:ext uri="{FF2B5EF4-FFF2-40B4-BE49-F238E27FC236}">
                <a16:creationId xmlns:a16="http://schemas.microsoft.com/office/drawing/2014/main" id="{00000000-0008-0000-0400-0000D6000000}"/>
              </a:ext>
            </a:extLst>
          </xdr:cNvPr>
          <xdr:cNvSpPr txBox="1"/>
        </xdr:nvSpPr>
        <xdr:spPr>
          <a:xfrm>
            <a:off x="5334000" y="60121165"/>
            <a:ext cx="4469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5E5EC439-078B-4542-BA3E-B974B15279A5}"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grpSp>
    <xdr:clientData/>
  </xdr:twoCellAnchor>
  <xdr:twoCellAnchor>
    <xdr:from>
      <xdr:col>0</xdr:col>
      <xdr:colOff>484871</xdr:colOff>
      <xdr:row>166</xdr:row>
      <xdr:rowOff>1227455</xdr:rowOff>
    </xdr:from>
    <xdr:to>
      <xdr:col>0</xdr:col>
      <xdr:colOff>931841</xdr:colOff>
      <xdr:row>166</xdr:row>
      <xdr:rowOff>1494155</xdr:rowOff>
    </xdr:to>
    <xdr:sp macro="" textlink="'DONNEES FOCUS A REMPLIR'!$F$8">
      <xdr:nvSpPr>
        <xdr:cNvPr id="219" name="ZoneTexte 218">
          <a:extLst>
            <a:ext uri="{FF2B5EF4-FFF2-40B4-BE49-F238E27FC236}">
              <a16:creationId xmlns:a16="http://schemas.microsoft.com/office/drawing/2014/main" id="{00000000-0008-0000-0400-0000DB000000}"/>
            </a:ext>
          </a:extLst>
        </xdr:cNvPr>
        <xdr:cNvSpPr txBox="1"/>
      </xdr:nvSpPr>
      <xdr:spPr>
        <a:xfrm>
          <a:off x="484871" y="61476255"/>
          <a:ext cx="446970"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334DE804-3B5E-E140-B5C4-3E7877DA165D}"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clientData/>
  </xdr:twoCellAnchor>
  <xdr:twoCellAnchor>
    <xdr:from>
      <xdr:col>1</xdr:col>
      <xdr:colOff>6716</xdr:colOff>
      <xdr:row>166</xdr:row>
      <xdr:rowOff>1238250</xdr:rowOff>
    </xdr:from>
    <xdr:to>
      <xdr:col>1</xdr:col>
      <xdr:colOff>453686</xdr:colOff>
      <xdr:row>166</xdr:row>
      <xdr:rowOff>1504950</xdr:rowOff>
    </xdr:to>
    <xdr:sp macro="" textlink="'DONNEES FOCUS A REMPLIR'!$G$8">
      <xdr:nvSpPr>
        <xdr:cNvPr id="220" name="ZoneTexte 219">
          <a:extLst>
            <a:ext uri="{FF2B5EF4-FFF2-40B4-BE49-F238E27FC236}">
              <a16:creationId xmlns:a16="http://schemas.microsoft.com/office/drawing/2014/main" id="{00000000-0008-0000-0400-0000DC000000}"/>
            </a:ext>
          </a:extLst>
        </xdr:cNvPr>
        <xdr:cNvSpPr txBox="1"/>
      </xdr:nvSpPr>
      <xdr:spPr>
        <a:xfrm>
          <a:off x="1044941" y="63112650"/>
          <a:ext cx="446970"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9D7BAB9B-CEB0-9E41-8FE9-6C082F8912E9}" type="TxLink">
            <a:rPr lang="en-US" sz="1100" b="0" i="0" u="none" strike="noStrike">
              <a:solidFill>
                <a:srgbClr val="000000"/>
              </a:solidFill>
              <a:latin typeface="Calibri"/>
              <a:ea typeface="+mn-ea"/>
              <a:cs typeface="+mn-cs"/>
            </a:rPr>
            <a:pPr marL="0" indent="0" algn="ctr"/>
            <a:t>#DIV/0!</a:t>
          </a:fld>
          <a:endParaRPr lang="fr-FR" sz="1100" b="1" i="0" u="none" strike="noStrike">
            <a:solidFill>
              <a:srgbClr val="000000"/>
            </a:solidFill>
            <a:latin typeface="Calibri"/>
            <a:ea typeface="+mn-ea"/>
            <a:cs typeface="+mn-cs"/>
          </a:endParaRPr>
        </a:p>
      </xdr:txBody>
    </xdr:sp>
    <xdr:clientData/>
  </xdr:twoCellAnchor>
  <xdr:twoCellAnchor editAs="oneCell">
    <xdr:from>
      <xdr:col>2</xdr:col>
      <xdr:colOff>46991</xdr:colOff>
      <xdr:row>165</xdr:row>
      <xdr:rowOff>334645</xdr:rowOff>
    </xdr:from>
    <xdr:to>
      <xdr:col>5</xdr:col>
      <xdr:colOff>1266265</xdr:colOff>
      <xdr:row>166</xdr:row>
      <xdr:rowOff>1553845</xdr:rowOff>
    </xdr:to>
    <xdr:graphicFrame macro="">
      <xdr:nvGraphicFramePr>
        <xdr:cNvPr id="221" name="Graphique 220">
          <a:extLst>
            <a:ext uri="{FF2B5EF4-FFF2-40B4-BE49-F238E27FC236}">
              <a16:creationId xmlns:a16="http://schemas.microsoft.com/office/drawing/2014/main" id="{00000000-0008-0000-0400-0000D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0</xdr:col>
      <xdr:colOff>89643</xdr:colOff>
      <xdr:row>175</xdr:row>
      <xdr:rowOff>199721</xdr:rowOff>
    </xdr:from>
    <xdr:to>
      <xdr:col>5</xdr:col>
      <xdr:colOff>2073089</xdr:colOff>
      <xdr:row>177</xdr:row>
      <xdr:rowOff>171145</xdr:rowOff>
    </xdr:to>
    <xdr:graphicFrame macro="">
      <xdr:nvGraphicFramePr>
        <xdr:cNvPr id="222" name="Graphique 4">
          <a:extLst>
            <a:ext uri="{FF2B5EF4-FFF2-40B4-BE49-F238E27FC236}">
              <a16:creationId xmlns:a16="http://schemas.microsoft.com/office/drawing/2014/main" id="{00000000-0008-0000-0400-0000D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0</xdr:col>
      <xdr:colOff>46317</xdr:colOff>
      <xdr:row>151</xdr:row>
      <xdr:rowOff>317500</xdr:rowOff>
    </xdr:from>
    <xdr:to>
      <xdr:col>5</xdr:col>
      <xdr:colOff>2129118</xdr:colOff>
      <xdr:row>151</xdr:row>
      <xdr:rowOff>3822700</xdr:rowOff>
    </xdr:to>
    <xdr:graphicFrame macro="">
      <xdr:nvGraphicFramePr>
        <xdr:cNvPr id="243" name="Graphique 242">
          <a:extLst>
            <a:ext uri="{FF2B5EF4-FFF2-40B4-BE49-F238E27FC236}">
              <a16:creationId xmlns:a16="http://schemas.microsoft.com/office/drawing/2014/main" id="{00000000-0008-0000-0400-0000F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0</xdr:col>
      <xdr:colOff>89643</xdr:colOff>
      <xdr:row>172</xdr:row>
      <xdr:rowOff>104472</xdr:rowOff>
    </xdr:from>
    <xdr:to>
      <xdr:col>5</xdr:col>
      <xdr:colOff>2073089</xdr:colOff>
      <xdr:row>174</xdr:row>
      <xdr:rowOff>75898</xdr:rowOff>
    </xdr:to>
    <xdr:graphicFrame macro="">
      <xdr:nvGraphicFramePr>
        <xdr:cNvPr id="260" name="Graphique 4">
          <a:extLst>
            <a:ext uri="{FF2B5EF4-FFF2-40B4-BE49-F238E27FC236}">
              <a16:creationId xmlns:a16="http://schemas.microsoft.com/office/drawing/2014/main" id="{00000000-0008-0000-0400-000004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0</xdr:col>
      <xdr:colOff>44070</xdr:colOff>
      <xdr:row>185</xdr:row>
      <xdr:rowOff>205921</xdr:rowOff>
    </xdr:from>
    <xdr:to>
      <xdr:col>5</xdr:col>
      <xdr:colOff>2129118</xdr:colOff>
      <xdr:row>186</xdr:row>
      <xdr:rowOff>1047296</xdr:rowOff>
    </xdr:to>
    <xdr:graphicFrame macro="">
      <xdr:nvGraphicFramePr>
        <xdr:cNvPr id="303" name="Graphique 302">
          <a:extLst>
            <a:ext uri="{FF2B5EF4-FFF2-40B4-BE49-F238E27FC236}">
              <a16:creationId xmlns:a16="http://schemas.microsoft.com/office/drawing/2014/main" id="{00000000-0008-0000-0400-00002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0</xdr:col>
      <xdr:colOff>45564</xdr:colOff>
      <xdr:row>186</xdr:row>
      <xdr:rowOff>1317434</xdr:rowOff>
    </xdr:from>
    <xdr:to>
      <xdr:col>5</xdr:col>
      <xdr:colOff>2139462</xdr:colOff>
      <xdr:row>188</xdr:row>
      <xdr:rowOff>724457</xdr:rowOff>
    </xdr:to>
    <xdr:graphicFrame macro="">
      <xdr:nvGraphicFramePr>
        <xdr:cNvPr id="304" name="Graphique 303">
          <a:extLst>
            <a:ext uri="{FF2B5EF4-FFF2-40B4-BE49-F238E27FC236}">
              <a16:creationId xmlns:a16="http://schemas.microsoft.com/office/drawing/2014/main" id="{00000000-0008-0000-0400-000030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editAs="oneCell">
    <xdr:from>
      <xdr:col>0</xdr:col>
      <xdr:colOff>38100</xdr:colOff>
      <xdr:row>188</xdr:row>
      <xdr:rowOff>993208</xdr:rowOff>
    </xdr:from>
    <xdr:to>
      <xdr:col>5</xdr:col>
      <xdr:colOff>2247612</xdr:colOff>
      <xdr:row>190</xdr:row>
      <xdr:rowOff>463729</xdr:rowOff>
    </xdr:to>
    <xdr:graphicFrame macro="">
      <xdr:nvGraphicFramePr>
        <xdr:cNvPr id="306" name="Graphique 305">
          <a:extLst>
            <a:ext uri="{FF2B5EF4-FFF2-40B4-BE49-F238E27FC236}">
              <a16:creationId xmlns:a16="http://schemas.microsoft.com/office/drawing/2014/main" id="{00000000-0008-0000-0400-00003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xdr:col>
      <xdr:colOff>8282</xdr:colOff>
      <xdr:row>208</xdr:row>
      <xdr:rowOff>173934</xdr:rowOff>
    </xdr:from>
    <xdr:to>
      <xdr:col>3</xdr:col>
      <xdr:colOff>886239</xdr:colOff>
      <xdr:row>210</xdr:row>
      <xdr:rowOff>38382</xdr:rowOff>
    </xdr:to>
    <xdr:grpSp>
      <xdr:nvGrpSpPr>
        <xdr:cNvPr id="41" name="Groupe 40">
          <a:extLst>
            <a:ext uri="{FF2B5EF4-FFF2-40B4-BE49-F238E27FC236}">
              <a16:creationId xmlns:a16="http://schemas.microsoft.com/office/drawing/2014/main" id="{00000000-0008-0000-0400-000029000000}"/>
            </a:ext>
          </a:extLst>
        </xdr:cNvPr>
        <xdr:cNvGrpSpPr/>
      </xdr:nvGrpSpPr>
      <xdr:grpSpPr>
        <a:xfrm>
          <a:off x="3194827" y="117625843"/>
          <a:ext cx="877957" cy="1180630"/>
          <a:chOff x="3291809" y="117702043"/>
          <a:chExt cx="877957" cy="1180630"/>
        </a:xfrm>
      </xdr:grpSpPr>
      <xdr:pic>
        <xdr:nvPicPr>
          <xdr:cNvPr id="629" name="Image 628">
            <a:extLst>
              <a:ext uri="{FF2B5EF4-FFF2-40B4-BE49-F238E27FC236}">
                <a16:creationId xmlns:a16="http://schemas.microsoft.com/office/drawing/2014/main" id="{00000000-0008-0000-0400-000075020000}"/>
              </a:ext>
            </a:extLst>
          </xdr:cNvPr>
          <xdr:cNvPicPr>
            <a:picLocks noChangeAspect="1"/>
          </xdr:cNvPicPr>
        </xdr:nvPicPr>
        <xdr:blipFill rotWithShape="1">
          <a:blip xmlns:r="http://schemas.openxmlformats.org/officeDocument/2006/relationships" r:embed="rId8"/>
          <a:srcRect l="50967" t="18880" r="5786" b="37343"/>
          <a:stretch/>
        </xdr:blipFill>
        <xdr:spPr>
          <a:xfrm>
            <a:off x="3291809" y="117702043"/>
            <a:ext cx="877957" cy="1180630"/>
          </a:xfrm>
          <a:prstGeom prst="rect">
            <a:avLst/>
          </a:prstGeom>
        </xdr:spPr>
      </xdr:pic>
      <xdr:sp macro="" textlink="'DONNEES GENERIQUES A REMPLIR'!H127">
        <xdr:nvSpPr>
          <xdr:cNvPr id="327" name="ZoneTexte 326">
            <a:extLst>
              <a:ext uri="{FF2B5EF4-FFF2-40B4-BE49-F238E27FC236}">
                <a16:creationId xmlns:a16="http://schemas.microsoft.com/office/drawing/2014/main" id="{00000000-0008-0000-0400-000047010000}"/>
              </a:ext>
            </a:extLst>
          </xdr:cNvPr>
          <xdr:cNvSpPr txBox="1"/>
        </xdr:nvSpPr>
        <xdr:spPr>
          <a:xfrm>
            <a:off x="3498450" y="118053525"/>
            <a:ext cx="471031" cy="2832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F1BC6533-96F2-A94C-BA90-F355F2CE08B8}" type="TxLink">
              <a:rPr lang="uk-UA" sz="1200" b="1" i="0" u="none" strike="noStrike">
                <a:solidFill>
                  <a:schemeClr val="bg1"/>
                </a:solidFill>
                <a:latin typeface="Calibri"/>
                <a:ea typeface="Calibri"/>
                <a:cs typeface="Calibri"/>
              </a:rPr>
              <a:pPr marL="0" indent="0" algn="r"/>
              <a:t>#DIV/0!</a:t>
            </a:fld>
            <a:endParaRPr lang="en-US" sz="1200" b="1" i="0" u="none" strike="noStrike">
              <a:solidFill>
                <a:schemeClr val="bg1"/>
              </a:solidFill>
              <a:latin typeface="Calibri"/>
              <a:ea typeface="+mn-ea"/>
              <a:cs typeface="+mn-cs"/>
            </a:endParaRPr>
          </a:p>
        </xdr:txBody>
      </xdr:sp>
    </xdr:grpSp>
    <xdr:clientData/>
  </xdr:twoCellAnchor>
  <xdr:twoCellAnchor editAs="oneCell">
    <xdr:from>
      <xdr:col>0</xdr:col>
      <xdr:colOff>25400</xdr:colOff>
      <xdr:row>211</xdr:row>
      <xdr:rowOff>25400</xdr:rowOff>
    </xdr:from>
    <xdr:to>
      <xdr:col>5</xdr:col>
      <xdr:colOff>2244437</xdr:colOff>
      <xdr:row>211</xdr:row>
      <xdr:rowOff>2365375</xdr:rowOff>
    </xdr:to>
    <xdr:graphicFrame macro="">
      <xdr:nvGraphicFramePr>
        <xdr:cNvPr id="329" name="Graphique 328">
          <a:extLst>
            <a:ext uri="{FF2B5EF4-FFF2-40B4-BE49-F238E27FC236}">
              <a16:creationId xmlns:a16="http://schemas.microsoft.com/office/drawing/2014/main" id="{00000000-0008-0000-0400-00004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xdr:col>
      <xdr:colOff>180975</xdr:colOff>
      <xdr:row>211</xdr:row>
      <xdr:rowOff>2575892</xdr:rowOff>
    </xdr:from>
    <xdr:to>
      <xdr:col>3</xdr:col>
      <xdr:colOff>882926</xdr:colOff>
      <xdr:row>213</xdr:row>
      <xdr:rowOff>38384</xdr:rowOff>
    </xdr:to>
    <xdr:grpSp>
      <xdr:nvGrpSpPr>
        <xdr:cNvPr id="43" name="Groupe 42">
          <a:extLst>
            <a:ext uri="{FF2B5EF4-FFF2-40B4-BE49-F238E27FC236}">
              <a16:creationId xmlns:a16="http://schemas.microsoft.com/office/drawing/2014/main" id="{00000000-0008-0000-0400-00002B000000}"/>
            </a:ext>
          </a:extLst>
        </xdr:cNvPr>
        <xdr:cNvGrpSpPr/>
      </xdr:nvGrpSpPr>
      <xdr:grpSpPr>
        <a:xfrm>
          <a:off x="2259157" y="121551801"/>
          <a:ext cx="1810314" cy="1168583"/>
          <a:chOff x="2314575" y="121628001"/>
          <a:chExt cx="1851878" cy="1175510"/>
        </a:xfrm>
      </xdr:grpSpPr>
      <xdr:pic>
        <xdr:nvPicPr>
          <xdr:cNvPr id="631" name="Image 630">
            <a:extLst>
              <a:ext uri="{FF2B5EF4-FFF2-40B4-BE49-F238E27FC236}">
                <a16:creationId xmlns:a16="http://schemas.microsoft.com/office/drawing/2014/main" id="{00000000-0008-0000-0400-000077020000}"/>
              </a:ext>
            </a:extLst>
          </xdr:cNvPr>
          <xdr:cNvPicPr>
            <a:picLocks noChangeAspect="1"/>
          </xdr:cNvPicPr>
        </xdr:nvPicPr>
        <xdr:blipFill rotWithShape="1">
          <a:blip xmlns:r="http://schemas.openxmlformats.org/officeDocument/2006/relationships" r:embed="rId8"/>
          <a:srcRect l="50967" t="18880" r="5786" b="37343"/>
          <a:stretch/>
        </xdr:blipFill>
        <xdr:spPr>
          <a:xfrm>
            <a:off x="3288496" y="121628001"/>
            <a:ext cx="877957" cy="1175510"/>
          </a:xfrm>
          <a:prstGeom prst="rect">
            <a:avLst/>
          </a:prstGeom>
        </xdr:spPr>
      </xdr:pic>
      <xdr:sp macro="" textlink="'DONNEES FOCUS A REMPLIR'!G17">
        <xdr:nvSpPr>
          <xdr:cNvPr id="332" name="ZoneTexte 331">
            <a:extLst>
              <a:ext uri="{FF2B5EF4-FFF2-40B4-BE49-F238E27FC236}">
                <a16:creationId xmlns:a16="http://schemas.microsoft.com/office/drawing/2014/main" id="{00000000-0008-0000-0400-00004C010000}"/>
              </a:ext>
            </a:extLst>
          </xdr:cNvPr>
          <xdr:cNvSpPr txBox="1"/>
        </xdr:nvSpPr>
        <xdr:spPr>
          <a:xfrm>
            <a:off x="2314575" y="122428289"/>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sp macro="" textlink="'DONNEES GENERIQUES A REMPLIR'!H136">
        <xdr:nvSpPr>
          <xdr:cNvPr id="333" name="ZoneTexte 332">
            <a:extLst>
              <a:ext uri="{FF2B5EF4-FFF2-40B4-BE49-F238E27FC236}">
                <a16:creationId xmlns:a16="http://schemas.microsoft.com/office/drawing/2014/main" id="{00000000-0008-0000-0400-00004D010000}"/>
              </a:ext>
            </a:extLst>
          </xdr:cNvPr>
          <xdr:cNvSpPr txBox="1"/>
        </xdr:nvSpPr>
        <xdr:spPr>
          <a:xfrm>
            <a:off x="3508218" y="121974362"/>
            <a:ext cx="471031" cy="2832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5AB37C64-E66D-E24F-99D8-5B6F65BF8711}" type="TxLink">
              <a:rPr lang="uk-UA" sz="1200" b="1" i="0" u="none" strike="noStrike">
                <a:solidFill>
                  <a:schemeClr val="bg1"/>
                </a:solidFill>
                <a:latin typeface="Calibri"/>
                <a:ea typeface="Calibri"/>
                <a:cs typeface="Calibri"/>
              </a:rPr>
              <a:pPr marL="0" indent="0" algn="r"/>
              <a:t>#DIV/0!</a:t>
            </a:fld>
            <a:endParaRPr lang="en-US" sz="1200" b="1" i="0" u="none" strike="noStrike">
              <a:solidFill>
                <a:schemeClr val="bg1"/>
              </a:solidFill>
              <a:latin typeface="Calibri"/>
              <a:ea typeface="+mn-ea"/>
              <a:cs typeface="+mn-cs"/>
            </a:endParaRPr>
          </a:p>
        </xdr:txBody>
      </xdr:sp>
      <xdr:sp macro="" textlink="'DONNEES GENERIQUES A REMPLIR'!G136">
        <xdr:nvSpPr>
          <xdr:cNvPr id="334" name="ZoneTexte 333">
            <a:extLst>
              <a:ext uri="{FF2B5EF4-FFF2-40B4-BE49-F238E27FC236}">
                <a16:creationId xmlns:a16="http://schemas.microsoft.com/office/drawing/2014/main" id="{00000000-0008-0000-0400-00004E010000}"/>
              </a:ext>
            </a:extLst>
          </xdr:cNvPr>
          <xdr:cNvSpPr txBox="1"/>
        </xdr:nvSpPr>
        <xdr:spPr>
          <a:xfrm>
            <a:off x="2358292" y="122000641"/>
            <a:ext cx="451013" cy="2943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F0740C7-FEF3-E64D-AB34-8BC39FD48A0A}" type="TxLink">
              <a:rPr lang="uk-UA" sz="1200" b="1" i="0" u="none" strike="noStrike">
                <a:solidFill>
                  <a:schemeClr val="bg1"/>
                </a:solidFill>
                <a:latin typeface="Calibri"/>
                <a:ea typeface="Calibri"/>
                <a:cs typeface="Calibri"/>
              </a:rPr>
              <a:pPr marL="0" indent="0" algn="ctr"/>
              <a:t>#DIV/0!</a:t>
            </a:fld>
            <a:endParaRPr lang="en-US" sz="1200" b="1" i="0" u="none" strike="noStrike">
              <a:solidFill>
                <a:schemeClr val="bg1"/>
              </a:solidFill>
              <a:latin typeface="Calibri"/>
              <a:ea typeface="+mn-ea"/>
              <a:cs typeface="+mn-cs"/>
            </a:endParaRPr>
          </a:p>
        </xdr:txBody>
      </xdr:sp>
    </xdr:grpSp>
    <xdr:clientData/>
  </xdr:twoCellAnchor>
  <xdr:twoCellAnchor editAs="oneCell">
    <xdr:from>
      <xdr:col>0</xdr:col>
      <xdr:colOff>22412</xdr:colOff>
      <xdr:row>213</xdr:row>
      <xdr:rowOff>145676</xdr:rowOff>
    </xdr:from>
    <xdr:to>
      <xdr:col>5</xdr:col>
      <xdr:colOff>2247612</xdr:colOff>
      <xdr:row>214</xdr:row>
      <xdr:rowOff>2561664</xdr:rowOff>
    </xdr:to>
    <xdr:graphicFrame macro="">
      <xdr:nvGraphicFramePr>
        <xdr:cNvPr id="335" name="Graphique 334">
          <a:extLst>
            <a:ext uri="{FF2B5EF4-FFF2-40B4-BE49-F238E27FC236}">
              <a16:creationId xmlns:a16="http://schemas.microsoft.com/office/drawing/2014/main" id="{00000000-0008-0000-0400-00004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xdr:col>
      <xdr:colOff>180975</xdr:colOff>
      <xdr:row>217</xdr:row>
      <xdr:rowOff>771525</xdr:rowOff>
    </xdr:from>
    <xdr:to>
      <xdr:col>2</xdr:col>
      <xdr:colOff>1017034</xdr:colOff>
      <xdr:row>217</xdr:row>
      <xdr:rowOff>1057326</xdr:rowOff>
    </xdr:to>
    <xdr:sp macro="" textlink="'DONNEES FOCUS A REMPLIR'!G17">
      <xdr:nvSpPr>
        <xdr:cNvPr id="338" name="ZoneTexte 337">
          <a:extLst>
            <a:ext uri="{FF2B5EF4-FFF2-40B4-BE49-F238E27FC236}">
              <a16:creationId xmlns:a16="http://schemas.microsoft.com/office/drawing/2014/main" id="{00000000-0008-0000-0400-000052010000}"/>
            </a:ext>
          </a:extLst>
        </xdr:cNvPr>
        <xdr:cNvSpPr txBox="1"/>
      </xdr:nvSpPr>
      <xdr:spPr>
        <a:xfrm>
          <a:off x="2555875" y="83740625"/>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clientData/>
  </xdr:twoCellAnchor>
  <xdr:twoCellAnchor editAs="oneCell">
    <xdr:from>
      <xdr:col>0</xdr:col>
      <xdr:colOff>25400</xdr:colOff>
      <xdr:row>219</xdr:row>
      <xdr:rowOff>25400</xdr:rowOff>
    </xdr:from>
    <xdr:to>
      <xdr:col>5</xdr:col>
      <xdr:colOff>2244437</xdr:colOff>
      <xdr:row>219</xdr:row>
      <xdr:rowOff>2365375</xdr:rowOff>
    </xdr:to>
    <xdr:graphicFrame macro="">
      <xdr:nvGraphicFramePr>
        <xdr:cNvPr id="341" name="Graphique 340">
          <a:extLst>
            <a:ext uri="{FF2B5EF4-FFF2-40B4-BE49-F238E27FC236}">
              <a16:creationId xmlns:a16="http://schemas.microsoft.com/office/drawing/2014/main" id="{00000000-0008-0000-0400-000055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editAs="oneCell">
    <xdr:from>
      <xdr:col>0</xdr:col>
      <xdr:colOff>22412</xdr:colOff>
      <xdr:row>221</xdr:row>
      <xdr:rowOff>179294</xdr:rowOff>
    </xdr:from>
    <xdr:to>
      <xdr:col>5</xdr:col>
      <xdr:colOff>2247612</xdr:colOff>
      <xdr:row>222</xdr:row>
      <xdr:rowOff>2595282</xdr:rowOff>
    </xdr:to>
    <xdr:graphicFrame macro="">
      <xdr:nvGraphicFramePr>
        <xdr:cNvPr id="347" name="Graphique 346">
          <a:extLst>
            <a:ext uri="{FF2B5EF4-FFF2-40B4-BE49-F238E27FC236}">
              <a16:creationId xmlns:a16="http://schemas.microsoft.com/office/drawing/2014/main" id="{00000000-0008-0000-0400-00005B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xdr:col>
      <xdr:colOff>107674</xdr:colOff>
      <xdr:row>216</xdr:row>
      <xdr:rowOff>182216</xdr:rowOff>
    </xdr:from>
    <xdr:to>
      <xdr:col>4</xdr:col>
      <xdr:colOff>62948</xdr:colOff>
      <xdr:row>218</xdr:row>
      <xdr:rowOff>23916</xdr:rowOff>
    </xdr:to>
    <xdr:grpSp>
      <xdr:nvGrpSpPr>
        <xdr:cNvPr id="45" name="Groupe 44">
          <a:extLst>
            <a:ext uri="{FF2B5EF4-FFF2-40B4-BE49-F238E27FC236}">
              <a16:creationId xmlns:a16="http://schemas.microsoft.com/office/drawing/2014/main" id="{00000000-0008-0000-0400-00002D000000}"/>
            </a:ext>
          </a:extLst>
        </xdr:cNvPr>
        <xdr:cNvGrpSpPr/>
      </xdr:nvGrpSpPr>
      <xdr:grpSpPr>
        <a:xfrm>
          <a:off x="2185856" y="125912216"/>
          <a:ext cx="2120047" cy="1157882"/>
          <a:chOff x="2241274" y="126009198"/>
          <a:chExt cx="2185856" cy="1157882"/>
        </a:xfrm>
      </xdr:grpSpPr>
      <xdr:pic>
        <xdr:nvPicPr>
          <xdr:cNvPr id="635" name="Image 634">
            <a:extLst>
              <a:ext uri="{FF2B5EF4-FFF2-40B4-BE49-F238E27FC236}">
                <a16:creationId xmlns:a16="http://schemas.microsoft.com/office/drawing/2014/main" id="{00000000-0008-0000-0400-00007B020000}"/>
              </a:ext>
            </a:extLst>
          </xdr:cNvPr>
          <xdr:cNvPicPr>
            <a:picLocks noChangeAspect="1"/>
          </xdr:cNvPicPr>
        </xdr:nvPicPr>
        <xdr:blipFill rotWithShape="1">
          <a:blip xmlns:r="http://schemas.openxmlformats.org/officeDocument/2006/relationships" r:embed="rId10"/>
          <a:srcRect l="51004" t="20857" r="7953" b="38045"/>
          <a:stretch/>
        </xdr:blipFill>
        <xdr:spPr>
          <a:xfrm>
            <a:off x="3536974" y="126034800"/>
            <a:ext cx="890156" cy="1132280"/>
          </a:xfrm>
          <a:prstGeom prst="rect">
            <a:avLst/>
          </a:prstGeom>
        </xdr:spPr>
      </xdr:pic>
      <xdr:pic>
        <xdr:nvPicPr>
          <xdr:cNvPr id="636" name="Image 635">
            <a:extLst>
              <a:ext uri="{FF2B5EF4-FFF2-40B4-BE49-F238E27FC236}">
                <a16:creationId xmlns:a16="http://schemas.microsoft.com/office/drawing/2014/main" id="{00000000-0008-0000-0400-00007C020000}"/>
              </a:ext>
            </a:extLst>
          </xdr:cNvPr>
          <xdr:cNvPicPr>
            <a:picLocks noChangeAspect="1"/>
          </xdr:cNvPicPr>
        </xdr:nvPicPr>
        <xdr:blipFill rotWithShape="1">
          <a:blip xmlns:r="http://schemas.openxmlformats.org/officeDocument/2006/relationships" r:embed="rId10"/>
          <a:srcRect l="6804" t="20857" r="52311" b="38045"/>
          <a:stretch/>
        </xdr:blipFill>
        <xdr:spPr>
          <a:xfrm>
            <a:off x="2241274" y="126009198"/>
            <a:ext cx="858078" cy="1141317"/>
          </a:xfrm>
          <a:prstGeom prst="rect">
            <a:avLst/>
          </a:prstGeom>
        </xdr:spPr>
      </xdr:pic>
      <xdr:sp macro="" textlink="'DONNEES GENERIQUES A REMPLIR'!$H$148">
        <xdr:nvSpPr>
          <xdr:cNvPr id="350" name="ZoneTexte 349">
            <a:extLst>
              <a:ext uri="{FF2B5EF4-FFF2-40B4-BE49-F238E27FC236}">
                <a16:creationId xmlns:a16="http://schemas.microsoft.com/office/drawing/2014/main" id="{00000000-0008-0000-0400-00005E010000}"/>
              </a:ext>
            </a:extLst>
          </xdr:cNvPr>
          <xdr:cNvSpPr txBox="1"/>
        </xdr:nvSpPr>
        <xdr:spPr>
          <a:xfrm>
            <a:off x="3899335" y="126871891"/>
            <a:ext cx="330692" cy="285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353F026-95A8-3E47-A120-F20FCFFB093C}" type="TxLink">
              <a:rPr lang="en-US" sz="1100" b="1" i="0" u="none" strike="noStrike">
                <a:solidFill>
                  <a:schemeClr val="bg1"/>
                </a:solidFill>
                <a:latin typeface="Arial"/>
                <a:cs typeface="Arial"/>
              </a:rPr>
              <a:pPr algn="ctr"/>
              <a:t>#DIV/0!</a:t>
            </a:fld>
            <a:endParaRPr lang="fr-FR" sz="1200" b="1" i="0" u="none" strike="noStrike">
              <a:solidFill>
                <a:schemeClr val="bg1"/>
              </a:solidFill>
              <a:latin typeface="Calibri"/>
            </a:endParaRPr>
          </a:p>
        </xdr:txBody>
      </xdr:sp>
      <xdr:sp macro="" textlink="'DONNEES GENERIQUES A REMPLIR'!$G$148">
        <xdr:nvSpPr>
          <xdr:cNvPr id="351" name="ZoneTexte 350">
            <a:extLst>
              <a:ext uri="{FF2B5EF4-FFF2-40B4-BE49-F238E27FC236}">
                <a16:creationId xmlns:a16="http://schemas.microsoft.com/office/drawing/2014/main" id="{00000000-0008-0000-0400-00005F010000}"/>
              </a:ext>
            </a:extLst>
          </xdr:cNvPr>
          <xdr:cNvSpPr txBox="1"/>
        </xdr:nvSpPr>
        <xdr:spPr>
          <a:xfrm>
            <a:off x="2514579" y="126852008"/>
            <a:ext cx="330692" cy="291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A829F2D7-90E5-004D-B96B-E8475EEFFFF9}" type="TxLink">
              <a:rPr lang="en-US" sz="1100" b="1" i="0" u="none" strike="noStrike">
                <a:solidFill>
                  <a:schemeClr val="bg1"/>
                </a:solidFill>
                <a:latin typeface="Arial"/>
                <a:cs typeface="Arial"/>
              </a:rPr>
              <a:pPr algn="ctr"/>
              <a:t>#DIV/0!</a:t>
            </a:fld>
            <a:endParaRPr lang="fr-FR" sz="1200" b="1" i="0" u="none" strike="noStrike">
              <a:solidFill>
                <a:schemeClr val="bg1"/>
              </a:solidFill>
              <a:latin typeface="Calibri"/>
            </a:endParaRPr>
          </a:p>
        </xdr:txBody>
      </xdr:sp>
    </xdr:grpSp>
    <xdr:clientData/>
  </xdr:twoCellAnchor>
  <xdr:twoCellAnchor editAs="oneCell">
    <xdr:from>
      <xdr:col>3</xdr:col>
      <xdr:colOff>508632</xdr:colOff>
      <xdr:row>220</xdr:row>
      <xdr:rowOff>842426</xdr:rowOff>
    </xdr:from>
    <xdr:to>
      <xdr:col>4</xdr:col>
      <xdr:colOff>3876</xdr:colOff>
      <xdr:row>221</xdr:row>
      <xdr:rowOff>18185</xdr:rowOff>
    </xdr:to>
    <xdr:sp macro="" textlink="'DONNEES GENERIQUES A REMPLIR'!H157">
      <xdr:nvSpPr>
        <xdr:cNvPr id="360" name="ZoneTexte 359">
          <a:extLst>
            <a:ext uri="{FF2B5EF4-FFF2-40B4-BE49-F238E27FC236}">
              <a16:creationId xmlns:a16="http://schemas.microsoft.com/office/drawing/2014/main" id="{00000000-0008-0000-0400-000068010000}"/>
            </a:ext>
          </a:extLst>
        </xdr:cNvPr>
        <xdr:cNvSpPr txBox="1"/>
      </xdr:nvSpPr>
      <xdr:spPr>
        <a:xfrm>
          <a:off x="4152555" y="131496118"/>
          <a:ext cx="583910"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BE32B4E1-4154-AF4D-98A7-5FBF2908840C}"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editAs="oneCell">
    <xdr:from>
      <xdr:col>2</xdr:col>
      <xdr:colOff>296112</xdr:colOff>
      <xdr:row>220</xdr:row>
      <xdr:rowOff>822888</xdr:rowOff>
    </xdr:from>
    <xdr:to>
      <xdr:col>2</xdr:col>
      <xdr:colOff>839251</xdr:colOff>
      <xdr:row>221</xdr:row>
      <xdr:rowOff>5290</xdr:rowOff>
    </xdr:to>
    <xdr:sp macro="" textlink="'DONNEES GENERIQUES A REMPLIR'!G157">
      <xdr:nvSpPr>
        <xdr:cNvPr id="361" name="ZoneTexte 360">
          <a:extLst>
            <a:ext uri="{FF2B5EF4-FFF2-40B4-BE49-F238E27FC236}">
              <a16:creationId xmlns:a16="http://schemas.microsoft.com/office/drawing/2014/main" id="{00000000-0008-0000-0400-000069010000}"/>
            </a:ext>
          </a:extLst>
        </xdr:cNvPr>
        <xdr:cNvSpPr txBox="1"/>
      </xdr:nvSpPr>
      <xdr:spPr>
        <a:xfrm>
          <a:off x="2670035" y="131476580"/>
          <a:ext cx="54313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BC5576A-9DDB-4A4A-854A-6F3914A9E69D}" type="TxLink">
            <a:rPr lang="uk-UA"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clientData/>
  </xdr:twoCellAnchor>
  <xdr:twoCellAnchor editAs="oneCell">
    <xdr:from>
      <xdr:col>0</xdr:col>
      <xdr:colOff>0</xdr:colOff>
      <xdr:row>227</xdr:row>
      <xdr:rowOff>67384</xdr:rowOff>
    </xdr:from>
    <xdr:to>
      <xdr:col>3</xdr:col>
      <xdr:colOff>65543</xdr:colOff>
      <xdr:row>228</xdr:row>
      <xdr:rowOff>5296</xdr:rowOff>
    </xdr:to>
    <xdr:grpSp>
      <xdr:nvGrpSpPr>
        <xdr:cNvPr id="386" name="Grouper 385">
          <a:extLst>
            <a:ext uri="{FF2B5EF4-FFF2-40B4-BE49-F238E27FC236}">
              <a16:creationId xmlns:a16="http://schemas.microsoft.com/office/drawing/2014/main" id="{00000000-0008-0000-0400-000082010000}"/>
            </a:ext>
          </a:extLst>
        </xdr:cNvPr>
        <xdr:cNvGrpSpPr/>
      </xdr:nvGrpSpPr>
      <xdr:grpSpPr>
        <a:xfrm>
          <a:off x="0" y="135166520"/>
          <a:ext cx="3252088" cy="1254094"/>
          <a:chOff x="0" y="82346451"/>
          <a:chExt cx="3740076" cy="966611"/>
        </a:xfrm>
      </xdr:grpSpPr>
      <xdr:grpSp>
        <xdr:nvGrpSpPr>
          <xdr:cNvPr id="387" name="Groupe 123">
            <a:extLst>
              <a:ext uri="{FF2B5EF4-FFF2-40B4-BE49-F238E27FC236}">
                <a16:creationId xmlns:a16="http://schemas.microsoft.com/office/drawing/2014/main" id="{00000000-0008-0000-0400-000083010000}"/>
              </a:ext>
            </a:extLst>
          </xdr:cNvPr>
          <xdr:cNvGrpSpPr/>
        </xdr:nvGrpSpPr>
        <xdr:grpSpPr>
          <a:xfrm>
            <a:off x="0" y="82346451"/>
            <a:ext cx="3740076" cy="966611"/>
            <a:chOff x="1470084" y="50325515"/>
            <a:chExt cx="2865438" cy="966611"/>
          </a:xfrm>
        </xdr:grpSpPr>
        <xdr:pic>
          <xdr:nvPicPr>
            <xdr:cNvPr id="390" name="Image 389" descr="Afficher l'image d'origine">
              <a:extLst>
                <a:ext uri="{FF2B5EF4-FFF2-40B4-BE49-F238E27FC236}">
                  <a16:creationId xmlns:a16="http://schemas.microsoft.com/office/drawing/2014/main" id="{00000000-0008-0000-0400-000086010000}"/>
                </a:ext>
              </a:extLst>
            </xdr:cNvPr>
            <xdr:cNvPicPr>
              <a:picLocks noChangeAspect="1" noChangeArrowheads="1"/>
            </xdr:cNvPicPr>
          </xdr:nvPicPr>
          <xdr:blipFill>
            <a:blip xmlns:r="http://schemas.openxmlformats.org/officeDocument/2006/relationships" r:embed="rId59" cstate="print">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70084" y="50325515"/>
              <a:ext cx="1728016" cy="96660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1" name="Image 390" descr="Afficher l'image d'origine">
              <a:extLst>
                <a:ext uri="{FF2B5EF4-FFF2-40B4-BE49-F238E27FC236}">
                  <a16:creationId xmlns:a16="http://schemas.microsoft.com/office/drawing/2014/main" id="{00000000-0008-0000-0400-000087010000}"/>
                </a:ext>
              </a:extLst>
            </xdr:cNvPr>
            <xdr:cNvPicPr>
              <a:picLocks noChangeAspect="1" noChangeArrowheads="1"/>
            </xdr:cNvPicPr>
          </xdr:nvPicPr>
          <xdr:blipFill>
            <a:blip xmlns:r="http://schemas.openxmlformats.org/officeDocument/2006/relationships" r:embed="rId59" cstate="print">
              <a:clrChange>
                <a:clrFrom>
                  <a:srgbClr val="FFFFFF"/>
                </a:clrFrom>
                <a:clrTo>
                  <a:srgbClr val="FFFFFF">
                    <a:alpha val="0"/>
                  </a:srgbClr>
                </a:clrTo>
              </a:clrChange>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632729" y="50339626"/>
              <a:ext cx="1702793" cy="952500"/>
            </a:xfrm>
            <a:prstGeom prst="rect">
              <a:avLst/>
            </a:prstGeom>
            <a:noFill/>
            <a:extLst>
              <a:ext uri="{909E8E84-426E-40DD-AFC4-6F175D3DCCD1}">
                <a14:hiddenFill xmlns:a14="http://schemas.microsoft.com/office/drawing/2010/main">
                  <a:solidFill>
                    <a:srgbClr val="FFFFFF"/>
                  </a:solidFill>
                </a14:hiddenFill>
              </a:ext>
            </a:extLst>
          </xdr:spPr>
        </xdr:pic>
      </xdr:grpSp>
      <xdr:sp macro="" textlink="'DONNEES GENERIQUES A REMPLIR'!G174">
        <xdr:nvSpPr>
          <xdr:cNvPr id="388" name="ZoneTexte 387">
            <a:extLst>
              <a:ext uri="{FF2B5EF4-FFF2-40B4-BE49-F238E27FC236}">
                <a16:creationId xmlns:a16="http://schemas.microsoft.com/office/drawing/2014/main" id="{00000000-0008-0000-0400-000084010000}"/>
              </a:ext>
            </a:extLst>
          </xdr:cNvPr>
          <xdr:cNvSpPr txBox="1"/>
        </xdr:nvSpPr>
        <xdr:spPr>
          <a:xfrm>
            <a:off x="692150" y="82784601"/>
            <a:ext cx="983167"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D3C9CB21-5A2C-CE4F-84C2-3337AAC47E85}" type="TxLink">
              <a:rPr lang="en-US" sz="1400" b="1" i="0" u="none" strike="noStrike">
                <a:solidFill>
                  <a:schemeClr val="bg1"/>
                </a:solidFill>
                <a:latin typeface="Calibri"/>
                <a:ea typeface="Calibri"/>
                <a:cs typeface="Calibri"/>
              </a:rPr>
              <a:pPr algn="ctr"/>
              <a:t>3,00%</a:t>
            </a:fld>
            <a:endParaRPr lang="en-US" sz="1400" b="1" i="0" u="none" strike="noStrike">
              <a:solidFill>
                <a:schemeClr val="bg1"/>
              </a:solidFill>
              <a:latin typeface="Calibri"/>
            </a:endParaRPr>
          </a:p>
        </xdr:txBody>
      </xdr:sp>
      <xdr:sp macro="" textlink="'DONNEES GENERIQUES A REMPLIR'!H174">
        <xdr:nvSpPr>
          <xdr:cNvPr id="389" name="ZoneTexte 388">
            <a:extLst>
              <a:ext uri="{FF2B5EF4-FFF2-40B4-BE49-F238E27FC236}">
                <a16:creationId xmlns:a16="http://schemas.microsoft.com/office/drawing/2014/main" id="{00000000-0008-0000-0400-000085010000}"/>
              </a:ext>
            </a:extLst>
          </xdr:cNvPr>
          <xdr:cNvSpPr txBox="1"/>
        </xdr:nvSpPr>
        <xdr:spPr>
          <a:xfrm>
            <a:off x="2196253" y="82784601"/>
            <a:ext cx="990576"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3095DADB-226E-284A-B0F3-D61C7C361550}" type="TxLink">
              <a:rPr lang="en-US" sz="1400" b="1" i="0" u="none" strike="noStrike">
                <a:solidFill>
                  <a:schemeClr val="bg1"/>
                </a:solidFill>
                <a:latin typeface="Calibri"/>
                <a:ea typeface="Calibri"/>
                <a:cs typeface="Calibri"/>
              </a:rPr>
              <a:pPr marL="0" indent="0" algn="ctr"/>
              <a:t>5,00%</a:t>
            </a:fld>
            <a:endParaRPr lang="en-US" sz="1400" b="1" i="0" u="none" strike="noStrike">
              <a:solidFill>
                <a:schemeClr val="bg1"/>
              </a:solidFill>
              <a:latin typeface="Calibri"/>
              <a:ea typeface="+mn-ea"/>
              <a:cs typeface="+mn-cs"/>
            </a:endParaRPr>
          </a:p>
        </xdr:txBody>
      </xdr:sp>
    </xdr:grpSp>
    <xdr:clientData/>
  </xdr:twoCellAnchor>
  <xdr:twoCellAnchor editAs="oneCell">
    <xdr:from>
      <xdr:col>3</xdr:col>
      <xdr:colOff>584200</xdr:colOff>
      <xdr:row>227</xdr:row>
      <xdr:rowOff>88902</xdr:rowOff>
    </xdr:from>
    <xdr:to>
      <xdr:col>5</xdr:col>
      <xdr:colOff>1631943</xdr:colOff>
      <xdr:row>228</xdr:row>
      <xdr:rowOff>1412</xdr:rowOff>
    </xdr:to>
    <xdr:grpSp>
      <xdr:nvGrpSpPr>
        <xdr:cNvPr id="392" name="Grouper 391">
          <a:extLst>
            <a:ext uri="{FF2B5EF4-FFF2-40B4-BE49-F238E27FC236}">
              <a16:creationId xmlns:a16="http://schemas.microsoft.com/office/drawing/2014/main" id="{00000000-0008-0000-0400-000088010000}"/>
            </a:ext>
          </a:extLst>
        </xdr:cNvPr>
        <xdr:cNvGrpSpPr/>
      </xdr:nvGrpSpPr>
      <xdr:grpSpPr>
        <a:xfrm>
          <a:off x="3770745" y="135188038"/>
          <a:ext cx="3160562" cy="1228692"/>
          <a:chOff x="3416300" y="82469567"/>
          <a:chExt cx="3456510" cy="966609"/>
        </a:xfrm>
      </xdr:grpSpPr>
      <xdr:grpSp>
        <xdr:nvGrpSpPr>
          <xdr:cNvPr id="393" name="Groupe 128">
            <a:extLst>
              <a:ext uri="{FF2B5EF4-FFF2-40B4-BE49-F238E27FC236}">
                <a16:creationId xmlns:a16="http://schemas.microsoft.com/office/drawing/2014/main" id="{00000000-0008-0000-0400-000089010000}"/>
              </a:ext>
            </a:extLst>
          </xdr:cNvPr>
          <xdr:cNvGrpSpPr/>
        </xdr:nvGrpSpPr>
        <xdr:grpSpPr>
          <a:xfrm>
            <a:off x="3416300" y="82469567"/>
            <a:ext cx="3456510" cy="966609"/>
            <a:chOff x="3200400" y="87858600"/>
            <a:chExt cx="3136893" cy="966609"/>
          </a:xfrm>
        </xdr:grpSpPr>
        <xdr:pic>
          <xdr:nvPicPr>
            <xdr:cNvPr id="396" name="Image 395" descr="Afficher l'image d'origine">
              <a:extLst>
                <a:ext uri="{FF2B5EF4-FFF2-40B4-BE49-F238E27FC236}">
                  <a16:creationId xmlns:a16="http://schemas.microsoft.com/office/drawing/2014/main" id="{00000000-0008-0000-0400-00008C010000}"/>
                </a:ext>
              </a:extLst>
            </xdr:cNvPr>
            <xdr:cNvPicPr>
              <a:picLocks noChangeAspect="1" noChangeArrowheads="1"/>
            </xdr:cNvPicPr>
          </xdr:nvPicPr>
          <xdr:blipFill>
            <a:blip xmlns:r="http://schemas.openxmlformats.org/officeDocument/2006/relationships" r:embed="rId60" cstate="print">
              <a:clrChange>
                <a:clrFrom>
                  <a:srgbClr val="FFFFFF"/>
                </a:clrFrom>
                <a:clrTo>
                  <a:srgbClr val="FFFFFF">
                    <a:alpha val="0"/>
                  </a:srgbClr>
                </a:clrTo>
              </a:clrChange>
              <a:duotone>
                <a:schemeClr val="accent1">
                  <a:shade val="45000"/>
                  <a:satMod val="135000"/>
                </a:schemeClr>
                <a:prstClr val="white"/>
              </a:duotone>
              <a:extLst>
                <a:ext uri="{BEBA8EAE-BF5A-486C-A8C5-ECC9F3942E4B}">
                  <a14:imgProps xmlns:a14="http://schemas.microsoft.com/office/drawing/2010/main">
                    <a14:imgLayer r:embed="rId61">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476750" y="87858600"/>
              <a:ext cx="1860543" cy="9525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7" name="Image 396" descr="Afficher l'image d'origine">
              <a:extLst>
                <a:ext uri="{FF2B5EF4-FFF2-40B4-BE49-F238E27FC236}">
                  <a16:creationId xmlns:a16="http://schemas.microsoft.com/office/drawing/2014/main" id="{00000000-0008-0000-0400-00008D010000}"/>
                </a:ext>
              </a:extLst>
            </xdr:cNvPr>
            <xdr:cNvPicPr>
              <a:picLocks noChangeAspect="1" noChangeArrowheads="1"/>
            </xdr:cNvPicPr>
          </xdr:nvPicPr>
          <xdr:blipFill>
            <a:blip xmlns:r="http://schemas.openxmlformats.org/officeDocument/2006/relationships" r:embed="rId59" cstate="print">
              <a:clrChange>
                <a:clrFrom>
                  <a:srgbClr val="FFFFFF"/>
                </a:clrFrom>
                <a:clrTo>
                  <a:srgbClr val="FFFFFF">
                    <a:alpha val="0"/>
                  </a:srgbClr>
                </a:clrTo>
              </a:clrChange>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3200400" y="87858600"/>
              <a:ext cx="1886974" cy="966609"/>
            </a:xfrm>
            <a:prstGeom prst="rect">
              <a:avLst/>
            </a:prstGeom>
            <a:noFill/>
            <a:extLst>
              <a:ext uri="{909E8E84-426E-40DD-AFC4-6F175D3DCCD1}">
                <a14:hiddenFill xmlns:a14="http://schemas.microsoft.com/office/drawing/2010/main">
                  <a:solidFill>
                    <a:srgbClr val="FFFFFF"/>
                  </a:solidFill>
                </a14:hiddenFill>
              </a:ext>
            </a:extLst>
          </xdr:spPr>
        </xdr:pic>
      </xdr:grpSp>
      <xdr:sp macro="" textlink="'DONNEES GENERIQUES A REMPLIR'!G175">
        <xdr:nvSpPr>
          <xdr:cNvPr id="394" name="ZoneTexte 393">
            <a:extLst>
              <a:ext uri="{FF2B5EF4-FFF2-40B4-BE49-F238E27FC236}">
                <a16:creationId xmlns:a16="http://schemas.microsoft.com/office/drawing/2014/main" id="{00000000-0008-0000-0400-00008A010000}"/>
              </a:ext>
            </a:extLst>
          </xdr:cNvPr>
          <xdr:cNvSpPr txBox="1"/>
        </xdr:nvSpPr>
        <xdr:spPr>
          <a:xfrm>
            <a:off x="4016798" y="82903132"/>
            <a:ext cx="990576"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954CDF5F-7424-0048-9866-439D62A67607}" type="TxLink">
              <a:rPr lang="en-US" sz="1400" b="1" i="0" u="none" strike="noStrike">
                <a:solidFill>
                  <a:schemeClr val="bg1"/>
                </a:solidFill>
                <a:latin typeface="Calibri"/>
                <a:ea typeface="Calibri"/>
                <a:cs typeface="Calibri"/>
              </a:rPr>
              <a:pPr marL="0" indent="0" algn="ctr"/>
              <a:t>6,00%</a:t>
            </a:fld>
            <a:endParaRPr lang="en-US" sz="1400" b="1" i="0" u="none" strike="noStrike">
              <a:solidFill>
                <a:schemeClr val="bg1"/>
              </a:solidFill>
              <a:latin typeface="Calibri"/>
              <a:ea typeface="+mn-ea"/>
              <a:cs typeface="+mn-cs"/>
            </a:endParaRPr>
          </a:p>
        </xdr:txBody>
      </xdr:sp>
      <xdr:sp macro="" textlink="'DONNEES GENERIQUES A REMPLIR'!H175">
        <xdr:nvSpPr>
          <xdr:cNvPr id="395" name="ZoneTexte 394">
            <a:extLst>
              <a:ext uri="{FF2B5EF4-FFF2-40B4-BE49-F238E27FC236}">
                <a16:creationId xmlns:a16="http://schemas.microsoft.com/office/drawing/2014/main" id="{00000000-0008-0000-0400-00008B010000}"/>
              </a:ext>
            </a:extLst>
          </xdr:cNvPr>
          <xdr:cNvSpPr txBox="1"/>
        </xdr:nvSpPr>
        <xdr:spPr>
          <a:xfrm>
            <a:off x="5422900" y="82893607"/>
            <a:ext cx="990576"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083D0D75-A71E-244C-860F-18053900F41F}" type="TxLink">
              <a:rPr lang="en-US" sz="1400" b="1" i="0" u="none" strike="noStrike">
                <a:solidFill>
                  <a:schemeClr val="bg1"/>
                </a:solidFill>
                <a:latin typeface="Calibri"/>
                <a:ea typeface="Calibri"/>
                <a:cs typeface="Calibri"/>
              </a:rPr>
              <a:pPr marL="0" indent="0" algn="ctr"/>
              <a:t>9,00%</a:t>
            </a:fld>
            <a:endParaRPr lang="en-US" sz="1400" b="1" i="0" u="none" strike="noStrike">
              <a:solidFill>
                <a:schemeClr val="bg1"/>
              </a:solidFill>
              <a:latin typeface="Calibri"/>
              <a:ea typeface="+mn-ea"/>
              <a:cs typeface="+mn-cs"/>
            </a:endParaRPr>
          </a:p>
        </xdr:txBody>
      </xdr:sp>
    </xdr:grpSp>
    <xdr:clientData/>
  </xdr:twoCellAnchor>
  <xdr:oneCellAnchor>
    <xdr:from>
      <xdr:col>2</xdr:col>
      <xdr:colOff>652328</xdr:colOff>
      <xdr:row>228</xdr:row>
      <xdr:rowOff>62180</xdr:rowOff>
    </xdr:from>
    <xdr:ext cx="1774961" cy="311496"/>
    <xdr:sp macro="" textlink="">
      <xdr:nvSpPr>
        <xdr:cNvPr id="402" name="ZoneTexte 401">
          <a:extLst>
            <a:ext uri="{FF2B5EF4-FFF2-40B4-BE49-F238E27FC236}">
              <a16:creationId xmlns:a16="http://schemas.microsoft.com/office/drawing/2014/main" id="{00000000-0008-0000-0400-000092010000}"/>
            </a:ext>
          </a:extLst>
        </xdr:cNvPr>
        <xdr:cNvSpPr txBox="1"/>
      </xdr:nvSpPr>
      <xdr:spPr>
        <a:xfrm>
          <a:off x="2734221" y="136950037"/>
          <a:ext cx="177496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400" b="1" i="0" u="none" strike="noStrike">
              <a:solidFill>
                <a:srgbClr val="000000"/>
              </a:solidFill>
              <a:latin typeface="Calibri"/>
            </a:rPr>
            <a:t>Turnover de l'effectif</a:t>
          </a:r>
        </a:p>
      </xdr:txBody>
    </xdr:sp>
    <xdr:clientData/>
  </xdr:oneCellAnchor>
  <xdr:twoCellAnchor editAs="oneCell">
    <xdr:from>
      <xdr:col>3</xdr:col>
      <xdr:colOff>29109</xdr:colOff>
      <xdr:row>228</xdr:row>
      <xdr:rowOff>760187</xdr:rowOff>
    </xdr:from>
    <xdr:to>
      <xdr:col>3</xdr:col>
      <xdr:colOff>708619</xdr:colOff>
      <xdr:row>228</xdr:row>
      <xdr:rowOff>1080586</xdr:rowOff>
    </xdr:to>
    <xdr:sp macro="" textlink="'DONNEES GENERIQUES A REMPLIR'!I177">
      <xdr:nvSpPr>
        <xdr:cNvPr id="400" name="ZoneTexte 399">
          <a:extLst>
            <a:ext uri="{FF2B5EF4-FFF2-40B4-BE49-F238E27FC236}">
              <a16:creationId xmlns:a16="http://schemas.microsoft.com/office/drawing/2014/main" id="{00000000-0008-0000-0400-000090010000}"/>
            </a:ext>
          </a:extLst>
        </xdr:cNvPr>
        <xdr:cNvSpPr txBox="1"/>
      </xdr:nvSpPr>
      <xdr:spPr>
        <a:xfrm>
          <a:off x="3673032" y="137969033"/>
          <a:ext cx="679510" cy="3203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2506778F-FAFA-4939-AFA4-3C8AA3185E0C}" type="TxLink">
            <a:rPr lang="en-US" sz="1500" b="1" i="0" u="none" strike="noStrike">
              <a:solidFill>
                <a:schemeClr val="tx1"/>
              </a:solidFill>
              <a:latin typeface="Calibri"/>
              <a:ea typeface="+mn-ea"/>
              <a:cs typeface="+mn-cs"/>
            </a:rPr>
            <a:pPr marL="0" indent="0" algn="ctr"/>
            <a:t>8,00%</a:t>
          </a:fld>
          <a:endParaRPr lang="en-US" sz="1500" b="1" i="0" u="none" strike="noStrike">
            <a:solidFill>
              <a:schemeClr val="tx1"/>
            </a:solidFill>
            <a:latin typeface="Calibri"/>
            <a:ea typeface="+mn-ea"/>
            <a:cs typeface="+mn-cs"/>
          </a:endParaRPr>
        </a:p>
      </xdr:txBody>
    </xdr:sp>
    <xdr:clientData/>
  </xdr:twoCellAnchor>
  <xdr:twoCellAnchor editAs="oneCell">
    <xdr:from>
      <xdr:col>0</xdr:col>
      <xdr:colOff>507636</xdr:colOff>
      <xdr:row>234</xdr:row>
      <xdr:rowOff>411663</xdr:rowOff>
    </xdr:from>
    <xdr:to>
      <xdr:col>1</xdr:col>
      <xdr:colOff>526197</xdr:colOff>
      <xdr:row>234</xdr:row>
      <xdr:rowOff>804264</xdr:rowOff>
    </xdr:to>
    <xdr:sp macro="" textlink="'DONNEES GENERIQUES A REMPLIR'!$D$169">
      <xdr:nvSpPr>
        <xdr:cNvPr id="409" name="ZoneTexte 408">
          <a:extLst>
            <a:ext uri="{FF2B5EF4-FFF2-40B4-BE49-F238E27FC236}">
              <a16:creationId xmlns:a16="http://schemas.microsoft.com/office/drawing/2014/main" id="{00000000-0008-0000-0400-000099010000}"/>
            </a:ext>
          </a:extLst>
        </xdr:cNvPr>
        <xdr:cNvSpPr txBox="1"/>
      </xdr:nvSpPr>
      <xdr:spPr>
        <a:xfrm>
          <a:off x="507636" y="140600125"/>
          <a:ext cx="1200638" cy="392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C2EAF7EE-5C23-1940-B970-CE55B9946A8F}" type="TxLink">
            <a:rPr lang="en-US" sz="1100" b="1" i="0" u="none" strike="noStrike">
              <a:solidFill>
                <a:schemeClr val="bg1"/>
              </a:solidFill>
              <a:latin typeface="Arial"/>
              <a:ea typeface="Calibri"/>
              <a:cs typeface="Arial"/>
            </a:rPr>
            <a:pPr algn="ctr"/>
            <a:t> </a:t>
          </a:fld>
          <a:endParaRPr lang="en-US" sz="1200" b="1" i="0" u="none" strike="noStrike">
            <a:solidFill>
              <a:schemeClr val="bg1"/>
            </a:solidFill>
            <a:latin typeface="Calibri"/>
          </a:endParaRPr>
        </a:p>
      </xdr:txBody>
    </xdr:sp>
    <xdr:clientData/>
  </xdr:twoCellAnchor>
  <xdr:twoCellAnchor editAs="oneCell">
    <xdr:from>
      <xdr:col>1</xdr:col>
      <xdr:colOff>503290</xdr:colOff>
      <xdr:row>234</xdr:row>
      <xdr:rowOff>411663</xdr:rowOff>
    </xdr:from>
    <xdr:to>
      <xdr:col>2</xdr:col>
      <xdr:colOff>334002</xdr:colOff>
      <xdr:row>234</xdr:row>
      <xdr:rowOff>696559</xdr:rowOff>
    </xdr:to>
    <xdr:sp macro="" textlink="'DONNEES GENERIQUES A REMPLIR'!$E$169">
      <xdr:nvSpPr>
        <xdr:cNvPr id="407" name="ZoneTexte 406">
          <a:extLst>
            <a:ext uri="{FF2B5EF4-FFF2-40B4-BE49-F238E27FC236}">
              <a16:creationId xmlns:a16="http://schemas.microsoft.com/office/drawing/2014/main" id="{00000000-0008-0000-0400-000097010000}"/>
            </a:ext>
          </a:extLst>
        </xdr:cNvPr>
        <xdr:cNvSpPr txBox="1"/>
      </xdr:nvSpPr>
      <xdr:spPr>
        <a:xfrm>
          <a:off x="1685367" y="140600125"/>
          <a:ext cx="1022558" cy="2848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4644750F-1571-FC48-8BE2-C6B1F683DB12}"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xdr:from>
      <xdr:col>0</xdr:col>
      <xdr:colOff>414618</xdr:colOff>
      <xdr:row>241</xdr:row>
      <xdr:rowOff>100853</xdr:rowOff>
    </xdr:from>
    <xdr:to>
      <xdr:col>2</xdr:col>
      <xdr:colOff>759254</xdr:colOff>
      <xdr:row>241</xdr:row>
      <xdr:rowOff>1106176</xdr:rowOff>
    </xdr:to>
    <xdr:grpSp>
      <xdr:nvGrpSpPr>
        <xdr:cNvPr id="57" name="Groupe 56">
          <a:extLst>
            <a:ext uri="{FF2B5EF4-FFF2-40B4-BE49-F238E27FC236}">
              <a16:creationId xmlns:a16="http://schemas.microsoft.com/office/drawing/2014/main" id="{00000000-0008-0000-0400-000039000000}"/>
            </a:ext>
          </a:extLst>
        </xdr:cNvPr>
        <xdr:cNvGrpSpPr/>
      </xdr:nvGrpSpPr>
      <xdr:grpSpPr>
        <a:xfrm>
          <a:off x="414618" y="143962989"/>
          <a:ext cx="2422818" cy="1005323"/>
          <a:chOff x="414618" y="144063435"/>
          <a:chExt cx="2478236" cy="1005323"/>
        </a:xfrm>
      </xdr:grpSpPr>
      <xdr:pic>
        <xdr:nvPicPr>
          <xdr:cNvPr id="600" name="Image 599">
            <a:extLst>
              <a:ext uri="{FF2B5EF4-FFF2-40B4-BE49-F238E27FC236}">
                <a16:creationId xmlns:a16="http://schemas.microsoft.com/office/drawing/2014/main" id="{00000000-0008-0000-0400-000058020000}"/>
              </a:ext>
            </a:extLst>
          </xdr:cNvPr>
          <xdr:cNvPicPr>
            <a:picLocks noChangeAspect="1"/>
          </xdr:cNvPicPr>
        </xdr:nvPicPr>
        <xdr:blipFill rotWithShape="1">
          <a:blip xmlns:r="http://schemas.openxmlformats.org/officeDocument/2006/relationships" r:embed="rId7"/>
          <a:srcRect b="68240"/>
          <a:stretch/>
        </xdr:blipFill>
        <xdr:spPr>
          <a:xfrm>
            <a:off x="414618" y="144063435"/>
            <a:ext cx="2478236" cy="1005323"/>
          </a:xfrm>
          <a:prstGeom prst="rect">
            <a:avLst/>
          </a:prstGeom>
        </xdr:spPr>
      </xdr:pic>
      <xdr:grpSp>
        <xdr:nvGrpSpPr>
          <xdr:cNvPr id="56" name="Groupe 55">
            <a:extLst>
              <a:ext uri="{FF2B5EF4-FFF2-40B4-BE49-F238E27FC236}">
                <a16:creationId xmlns:a16="http://schemas.microsoft.com/office/drawing/2014/main" id="{00000000-0008-0000-0400-000038000000}"/>
              </a:ext>
            </a:extLst>
          </xdr:cNvPr>
          <xdr:cNvGrpSpPr/>
        </xdr:nvGrpSpPr>
        <xdr:grpSpPr>
          <a:xfrm>
            <a:off x="755233" y="144301092"/>
            <a:ext cx="1818949" cy="289451"/>
            <a:chOff x="755233" y="144301092"/>
            <a:chExt cx="1818949" cy="289451"/>
          </a:xfrm>
        </xdr:grpSpPr>
        <xdr:sp macro="" textlink="'POUR ALLER PLUS LOIN'!H4">
          <xdr:nvSpPr>
            <xdr:cNvPr id="441" name="ZoneTexte 440">
              <a:extLst>
                <a:ext uri="{FF2B5EF4-FFF2-40B4-BE49-F238E27FC236}">
                  <a16:creationId xmlns:a16="http://schemas.microsoft.com/office/drawing/2014/main" id="{00000000-0008-0000-0400-0000B9010000}"/>
                </a:ext>
              </a:extLst>
            </xdr:cNvPr>
            <xdr:cNvSpPr txBox="1"/>
          </xdr:nvSpPr>
          <xdr:spPr>
            <a:xfrm>
              <a:off x="1956042" y="144301092"/>
              <a:ext cx="618140"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46B3017-F568-C14A-A5F0-4BC7BFCF5BB8}" type="TxLink">
                <a:rPr lang="uk-UA" sz="1200" b="1" i="0" u="none" strike="noStrike">
                  <a:solidFill>
                    <a:schemeClr val="bg1"/>
                  </a:solidFill>
                  <a:latin typeface="Calibri"/>
                  <a:ea typeface="Calibri"/>
                  <a:cs typeface="Calibri"/>
                </a:rPr>
                <a:pPr algn="ctr"/>
                <a:t>44%</a:t>
              </a:fld>
              <a:endParaRPr lang="fr-FR" sz="1200" b="1" i="0" u="none" strike="noStrike">
                <a:solidFill>
                  <a:schemeClr val="bg1"/>
                </a:solidFill>
                <a:latin typeface="Calibri"/>
              </a:endParaRPr>
            </a:p>
          </xdr:txBody>
        </xdr:sp>
        <xdr:sp macro="" textlink="'POUR ALLER PLUS LOIN'!G4">
          <xdr:nvSpPr>
            <xdr:cNvPr id="442" name="ZoneTexte 441">
              <a:extLst>
                <a:ext uri="{FF2B5EF4-FFF2-40B4-BE49-F238E27FC236}">
                  <a16:creationId xmlns:a16="http://schemas.microsoft.com/office/drawing/2014/main" id="{00000000-0008-0000-0400-0000BA010000}"/>
                </a:ext>
              </a:extLst>
            </xdr:cNvPr>
            <xdr:cNvSpPr txBox="1"/>
          </xdr:nvSpPr>
          <xdr:spPr>
            <a:xfrm>
              <a:off x="755233" y="144310861"/>
              <a:ext cx="570215"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1819AE53-8A36-DF42-B576-A32C3C6B862C}" type="TxLink">
                <a:rPr lang="uk-UA" sz="1200" b="1" i="0" u="none" strike="noStrike">
                  <a:solidFill>
                    <a:schemeClr val="bg1"/>
                  </a:solidFill>
                  <a:latin typeface="Calibri"/>
                  <a:ea typeface="Calibri"/>
                  <a:cs typeface="Calibri"/>
                </a:rPr>
                <a:pPr algn="ctr"/>
                <a:t>56%</a:t>
              </a:fld>
              <a:endParaRPr lang="fr-FR" sz="1200" b="1" i="0" u="none" strike="noStrike">
                <a:solidFill>
                  <a:schemeClr val="bg1"/>
                </a:solidFill>
                <a:latin typeface="Calibri"/>
              </a:endParaRPr>
            </a:p>
          </xdr:txBody>
        </xdr:sp>
      </xdr:grpSp>
    </xdr:grpSp>
    <xdr:clientData/>
  </xdr:twoCellAnchor>
  <xdr:twoCellAnchor>
    <xdr:from>
      <xdr:col>3</xdr:col>
      <xdr:colOff>963706</xdr:colOff>
      <xdr:row>241</xdr:row>
      <xdr:rowOff>100853</xdr:rowOff>
    </xdr:from>
    <xdr:to>
      <xdr:col>5</xdr:col>
      <xdr:colOff>1285930</xdr:colOff>
      <xdr:row>241</xdr:row>
      <xdr:rowOff>1106176</xdr:rowOff>
    </xdr:to>
    <xdr:grpSp>
      <xdr:nvGrpSpPr>
        <xdr:cNvPr id="53" name="Groupe 52">
          <a:extLst>
            <a:ext uri="{FF2B5EF4-FFF2-40B4-BE49-F238E27FC236}">
              <a16:creationId xmlns:a16="http://schemas.microsoft.com/office/drawing/2014/main" id="{00000000-0008-0000-0400-000035000000}"/>
            </a:ext>
          </a:extLst>
        </xdr:cNvPr>
        <xdr:cNvGrpSpPr/>
      </xdr:nvGrpSpPr>
      <xdr:grpSpPr>
        <a:xfrm>
          <a:off x="4150251" y="143962989"/>
          <a:ext cx="2435043" cy="1005323"/>
          <a:chOff x="4247233" y="144063435"/>
          <a:chExt cx="2483533" cy="1005323"/>
        </a:xfrm>
      </xdr:grpSpPr>
      <xdr:pic>
        <xdr:nvPicPr>
          <xdr:cNvPr id="601" name="Image 600">
            <a:extLst>
              <a:ext uri="{FF2B5EF4-FFF2-40B4-BE49-F238E27FC236}">
                <a16:creationId xmlns:a16="http://schemas.microsoft.com/office/drawing/2014/main" id="{00000000-0008-0000-0400-000059020000}"/>
              </a:ext>
            </a:extLst>
          </xdr:cNvPr>
          <xdr:cNvPicPr>
            <a:picLocks noChangeAspect="1"/>
          </xdr:cNvPicPr>
        </xdr:nvPicPr>
        <xdr:blipFill rotWithShape="1">
          <a:blip xmlns:r="http://schemas.openxmlformats.org/officeDocument/2006/relationships" r:embed="rId7"/>
          <a:srcRect b="68240"/>
          <a:stretch/>
        </xdr:blipFill>
        <xdr:spPr>
          <a:xfrm>
            <a:off x="4247233" y="144063435"/>
            <a:ext cx="2483533" cy="1005323"/>
          </a:xfrm>
          <a:prstGeom prst="rect">
            <a:avLst/>
          </a:prstGeom>
        </xdr:spPr>
      </xdr:pic>
      <xdr:grpSp>
        <xdr:nvGrpSpPr>
          <xdr:cNvPr id="51" name="Groupe 50">
            <a:extLst>
              <a:ext uri="{FF2B5EF4-FFF2-40B4-BE49-F238E27FC236}">
                <a16:creationId xmlns:a16="http://schemas.microsoft.com/office/drawing/2014/main" id="{00000000-0008-0000-0400-000033000000}"/>
              </a:ext>
            </a:extLst>
          </xdr:cNvPr>
          <xdr:cNvGrpSpPr/>
        </xdr:nvGrpSpPr>
        <xdr:grpSpPr>
          <a:xfrm>
            <a:off x="4618662" y="144251357"/>
            <a:ext cx="1817740" cy="335101"/>
            <a:chOff x="4618662" y="144251357"/>
            <a:chExt cx="1817740" cy="335101"/>
          </a:xfrm>
        </xdr:grpSpPr>
        <xdr:sp macro="" textlink="'POUR ALLER PLUS LOIN'!E5">
          <xdr:nvSpPr>
            <xdr:cNvPr id="449" name="ZoneTexte 448">
              <a:extLst>
                <a:ext uri="{FF2B5EF4-FFF2-40B4-BE49-F238E27FC236}">
                  <a16:creationId xmlns:a16="http://schemas.microsoft.com/office/drawing/2014/main" id="{00000000-0008-0000-0400-0000C1010000}"/>
                </a:ext>
              </a:extLst>
            </xdr:cNvPr>
            <xdr:cNvSpPr txBox="1"/>
          </xdr:nvSpPr>
          <xdr:spPr>
            <a:xfrm>
              <a:off x="5843272" y="144251357"/>
              <a:ext cx="593130"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E8D59A87-D13F-2D45-B3CC-B7F1E2CA814D}" type="TxLink">
                <a:rPr lang="en-US" sz="1200" b="1" i="0" u="none" strike="noStrike">
                  <a:solidFill>
                    <a:schemeClr val="bg1"/>
                  </a:solidFill>
                  <a:latin typeface="Calibri"/>
                  <a:ea typeface="Calibri"/>
                  <a:cs typeface="Calibri"/>
                </a:rPr>
                <a:pPr algn="ctr"/>
                <a:t>7</a:t>
              </a:fld>
              <a:endParaRPr lang="fr-FR" sz="1200" b="1" i="0" u="none" strike="noStrike">
                <a:solidFill>
                  <a:schemeClr val="bg1"/>
                </a:solidFill>
                <a:latin typeface="Calibri"/>
              </a:endParaRPr>
            </a:p>
          </xdr:txBody>
        </xdr:sp>
        <xdr:sp macro="" textlink="'POUR ALLER PLUS LOIN'!D5">
          <xdr:nvSpPr>
            <xdr:cNvPr id="450" name="ZoneTexte 449">
              <a:extLst>
                <a:ext uri="{FF2B5EF4-FFF2-40B4-BE49-F238E27FC236}">
                  <a16:creationId xmlns:a16="http://schemas.microsoft.com/office/drawing/2014/main" id="{00000000-0008-0000-0400-0000C2010000}"/>
                </a:ext>
              </a:extLst>
            </xdr:cNvPr>
            <xdr:cNvSpPr txBox="1"/>
          </xdr:nvSpPr>
          <xdr:spPr>
            <a:xfrm>
              <a:off x="4618662" y="144306776"/>
              <a:ext cx="550337"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D7A66DAC-9C90-064D-BD61-2C794E088E6C}" type="TxLink">
                <a:rPr lang="en-US" sz="1200" b="1" i="0" u="none" strike="noStrike">
                  <a:solidFill>
                    <a:schemeClr val="bg1"/>
                  </a:solidFill>
                  <a:latin typeface="Calibri"/>
                  <a:ea typeface="Calibri"/>
                  <a:cs typeface="Calibri"/>
                </a:rPr>
                <a:pPr algn="ctr"/>
                <a:t>6</a:t>
              </a:fld>
              <a:endParaRPr lang="fr-FR" sz="1200" b="1" i="0" u="none" strike="noStrike">
                <a:solidFill>
                  <a:schemeClr val="bg1"/>
                </a:solidFill>
                <a:latin typeface="Calibri"/>
              </a:endParaRPr>
            </a:p>
          </xdr:txBody>
        </xdr:sp>
      </xdr:grpSp>
    </xdr:grpSp>
    <xdr:clientData/>
  </xdr:twoCellAnchor>
  <xdr:twoCellAnchor>
    <xdr:from>
      <xdr:col>2</xdr:col>
      <xdr:colOff>2239</xdr:colOff>
      <xdr:row>247</xdr:row>
      <xdr:rowOff>80682</xdr:rowOff>
    </xdr:from>
    <xdr:to>
      <xdr:col>4</xdr:col>
      <xdr:colOff>268434</xdr:colOff>
      <xdr:row>247</xdr:row>
      <xdr:rowOff>1086005</xdr:rowOff>
    </xdr:to>
    <xdr:grpSp>
      <xdr:nvGrpSpPr>
        <xdr:cNvPr id="60" name="Groupe 59">
          <a:extLst>
            <a:ext uri="{FF2B5EF4-FFF2-40B4-BE49-F238E27FC236}">
              <a16:creationId xmlns:a16="http://schemas.microsoft.com/office/drawing/2014/main" id="{00000000-0008-0000-0400-00003C000000}"/>
            </a:ext>
          </a:extLst>
        </xdr:cNvPr>
        <xdr:cNvGrpSpPr/>
      </xdr:nvGrpSpPr>
      <xdr:grpSpPr>
        <a:xfrm>
          <a:off x="2080421" y="148116500"/>
          <a:ext cx="2430968" cy="1005323"/>
          <a:chOff x="2135839" y="148213482"/>
          <a:chExt cx="2496777" cy="1005323"/>
        </a:xfrm>
      </xdr:grpSpPr>
      <xdr:pic>
        <xdr:nvPicPr>
          <xdr:cNvPr id="603" name="Image 602">
            <a:extLst>
              <a:ext uri="{FF2B5EF4-FFF2-40B4-BE49-F238E27FC236}">
                <a16:creationId xmlns:a16="http://schemas.microsoft.com/office/drawing/2014/main" id="{00000000-0008-0000-0400-00005B020000}"/>
              </a:ext>
            </a:extLst>
          </xdr:cNvPr>
          <xdr:cNvPicPr>
            <a:picLocks noChangeAspect="1"/>
          </xdr:cNvPicPr>
        </xdr:nvPicPr>
        <xdr:blipFill rotWithShape="1">
          <a:blip xmlns:r="http://schemas.openxmlformats.org/officeDocument/2006/relationships" r:embed="rId7"/>
          <a:srcRect b="68240"/>
          <a:stretch/>
        </xdr:blipFill>
        <xdr:spPr>
          <a:xfrm>
            <a:off x="2135839" y="148213482"/>
            <a:ext cx="2496777" cy="1005323"/>
          </a:xfrm>
          <a:prstGeom prst="rect">
            <a:avLst/>
          </a:prstGeom>
        </xdr:spPr>
      </xdr:pic>
      <xdr:sp macro="" textlink="'DONNEES GENERIQUES A REMPLIR'!$H$180">
        <xdr:nvSpPr>
          <xdr:cNvPr id="489" name="ZoneTexte 488">
            <a:extLst>
              <a:ext uri="{FF2B5EF4-FFF2-40B4-BE49-F238E27FC236}">
                <a16:creationId xmlns:a16="http://schemas.microsoft.com/office/drawing/2014/main" id="{00000000-0008-0000-0400-0000E9010000}"/>
              </a:ext>
            </a:extLst>
          </xdr:cNvPr>
          <xdr:cNvSpPr txBox="1"/>
        </xdr:nvSpPr>
        <xdr:spPr>
          <a:xfrm>
            <a:off x="3759453" y="148466253"/>
            <a:ext cx="585372"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2E0EB13-C2D7-6240-AB52-2FAD9B672D31}" type="TxLink">
              <a:rPr lang="en-US" sz="1100" b="1" i="0" u="none" strike="noStrike">
                <a:solidFill>
                  <a:schemeClr val="bg1"/>
                </a:solidFill>
                <a:latin typeface="Arial"/>
                <a:ea typeface="Calibri"/>
                <a:cs typeface="Arial"/>
              </a:rPr>
              <a:pPr algn="ctr"/>
              <a:t>#DIV/0!</a:t>
            </a:fld>
            <a:endParaRPr lang="fr-FR" sz="1200" b="1" i="0" u="none" strike="noStrike">
              <a:solidFill>
                <a:schemeClr val="bg1"/>
              </a:solidFill>
              <a:latin typeface="Calibri"/>
            </a:endParaRPr>
          </a:p>
        </xdr:txBody>
      </xdr:sp>
      <xdr:sp macro="" textlink="'DONNEES GENERIQUES A REMPLIR'!$G$180">
        <xdr:nvSpPr>
          <xdr:cNvPr id="490" name="ZoneTexte 489">
            <a:extLst>
              <a:ext uri="{FF2B5EF4-FFF2-40B4-BE49-F238E27FC236}">
                <a16:creationId xmlns:a16="http://schemas.microsoft.com/office/drawing/2014/main" id="{00000000-0008-0000-0400-0000EA010000}"/>
              </a:ext>
            </a:extLst>
          </xdr:cNvPr>
          <xdr:cNvSpPr txBox="1"/>
        </xdr:nvSpPr>
        <xdr:spPr>
          <a:xfrm>
            <a:off x="2541418" y="148485791"/>
            <a:ext cx="54313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1503B1EC-341B-9649-9FA6-117B431BE1D6}" type="TxLink">
              <a:rPr lang="en-US" sz="1100" b="1" i="0" u="none" strike="noStrike">
                <a:solidFill>
                  <a:schemeClr val="bg1"/>
                </a:solidFill>
                <a:latin typeface="Arial"/>
                <a:ea typeface="Calibri"/>
                <a:cs typeface="Arial"/>
              </a:rPr>
              <a:pPr algn="ctr"/>
              <a:t>#DIV/0!</a:t>
            </a:fld>
            <a:endParaRPr lang="fr-FR" sz="1200" b="1" i="0" u="none" strike="noStrike">
              <a:solidFill>
                <a:schemeClr val="bg1"/>
              </a:solidFill>
              <a:latin typeface="Calibri"/>
            </a:endParaRPr>
          </a:p>
        </xdr:txBody>
      </xdr:sp>
    </xdr:grpSp>
    <xdr:clientData/>
  </xdr:twoCellAnchor>
  <xdr:twoCellAnchor editAs="oneCell">
    <xdr:from>
      <xdr:col>0</xdr:col>
      <xdr:colOff>22412</xdr:colOff>
      <xdr:row>248</xdr:row>
      <xdr:rowOff>0</xdr:rowOff>
    </xdr:from>
    <xdr:to>
      <xdr:col>5</xdr:col>
      <xdr:colOff>2247612</xdr:colOff>
      <xdr:row>248</xdr:row>
      <xdr:rowOff>2339975</xdr:rowOff>
    </xdr:to>
    <xdr:graphicFrame macro="">
      <xdr:nvGraphicFramePr>
        <xdr:cNvPr id="491" name="Graphique 490">
          <a:extLst>
            <a:ext uri="{FF2B5EF4-FFF2-40B4-BE49-F238E27FC236}">
              <a16:creationId xmlns:a16="http://schemas.microsoft.com/office/drawing/2014/main" id="{00000000-0008-0000-0400-0000EB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editAs="oneCell">
    <xdr:from>
      <xdr:col>0</xdr:col>
      <xdr:colOff>33618</xdr:colOff>
      <xdr:row>249</xdr:row>
      <xdr:rowOff>76200</xdr:rowOff>
    </xdr:from>
    <xdr:to>
      <xdr:col>5</xdr:col>
      <xdr:colOff>2129118</xdr:colOff>
      <xdr:row>249</xdr:row>
      <xdr:rowOff>2352675</xdr:rowOff>
    </xdr:to>
    <xdr:graphicFrame macro="">
      <xdr:nvGraphicFramePr>
        <xdr:cNvPr id="492" name="Graphique 491">
          <a:extLst>
            <a:ext uri="{FF2B5EF4-FFF2-40B4-BE49-F238E27FC236}">
              <a16:creationId xmlns:a16="http://schemas.microsoft.com/office/drawing/2014/main" id="{00000000-0008-0000-0400-0000EC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editAs="oneCell">
    <xdr:from>
      <xdr:col>3</xdr:col>
      <xdr:colOff>696820</xdr:colOff>
      <xdr:row>309</xdr:row>
      <xdr:rowOff>673100</xdr:rowOff>
    </xdr:from>
    <xdr:to>
      <xdr:col>4</xdr:col>
      <xdr:colOff>357169</xdr:colOff>
      <xdr:row>309</xdr:row>
      <xdr:rowOff>953305</xdr:rowOff>
    </xdr:to>
    <xdr:sp macro="" textlink="'DONNEES GENERIQUES A REMPLIR'!D276">
      <xdr:nvSpPr>
        <xdr:cNvPr id="598" name="ZoneTexte 597">
          <a:extLst>
            <a:ext uri="{FF2B5EF4-FFF2-40B4-BE49-F238E27FC236}">
              <a16:creationId xmlns:a16="http://schemas.microsoft.com/office/drawing/2014/main" id="{00000000-0008-0000-0400-000056020000}"/>
            </a:ext>
          </a:extLst>
        </xdr:cNvPr>
        <xdr:cNvSpPr txBox="1"/>
      </xdr:nvSpPr>
      <xdr:spPr>
        <a:xfrm>
          <a:off x="3893907" y="214298143"/>
          <a:ext cx="712240" cy="280205"/>
        </a:xfrm>
        <a:prstGeom prst="rect">
          <a:avLst/>
        </a:prstGeom>
        <a:ln>
          <a:no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fld id="{E5950D35-0EDE-8D47-92A4-74DEDDD01A3D}" type="TxLink">
            <a:rPr lang="uk-UA" sz="1200" b="1" i="0" u="none" strike="noStrike">
              <a:solidFill>
                <a:schemeClr val="tx1"/>
              </a:solidFill>
              <a:latin typeface="Calibri"/>
              <a:ea typeface="Calibri"/>
              <a:cs typeface="Calibri"/>
            </a:rPr>
            <a:pPr algn="ctr"/>
            <a:t>#DIV/0!</a:t>
          </a:fld>
          <a:endParaRPr lang="fr-FR" sz="1200" b="1" i="0" u="none" strike="noStrike">
            <a:solidFill>
              <a:schemeClr val="tx1"/>
            </a:solidFill>
            <a:latin typeface="Calibri"/>
          </a:endParaRPr>
        </a:p>
      </xdr:txBody>
    </xdr:sp>
    <xdr:clientData/>
  </xdr:twoCellAnchor>
  <xdr:twoCellAnchor editAs="oneCell">
    <xdr:from>
      <xdr:col>3</xdr:col>
      <xdr:colOff>262283</xdr:colOff>
      <xdr:row>333</xdr:row>
      <xdr:rowOff>320813</xdr:rowOff>
    </xdr:from>
    <xdr:to>
      <xdr:col>3</xdr:col>
      <xdr:colOff>980450</xdr:colOff>
      <xdr:row>333</xdr:row>
      <xdr:rowOff>601018</xdr:rowOff>
    </xdr:to>
    <xdr:sp macro="" textlink="'DONNEES GENERIQUES A REMPLIR'!G291">
      <xdr:nvSpPr>
        <xdr:cNvPr id="607" name="ZoneTexte 606">
          <a:extLst>
            <a:ext uri="{FF2B5EF4-FFF2-40B4-BE49-F238E27FC236}">
              <a16:creationId xmlns:a16="http://schemas.microsoft.com/office/drawing/2014/main" id="{00000000-0008-0000-0400-00005F020000}"/>
            </a:ext>
          </a:extLst>
        </xdr:cNvPr>
        <xdr:cNvSpPr txBox="1"/>
      </xdr:nvSpPr>
      <xdr:spPr>
        <a:xfrm>
          <a:off x="3459370" y="228200226"/>
          <a:ext cx="718167" cy="280205"/>
        </a:xfrm>
        <a:prstGeom prst="rect">
          <a:avLst/>
        </a:prstGeom>
        <a:ln>
          <a:no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fld id="{BD35FB2F-0475-1949-B5FC-DBFFC1EC996C}" type="TxLink">
            <a:rPr lang="uk-UA" sz="1200" b="1" i="0" u="none" strike="noStrike">
              <a:solidFill>
                <a:srgbClr val="E67648"/>
              </a:solidFill>
              <a:latin typeface="Calibri"/>
              <a:ea typeface="Calibri"/>
              <a:cs typeface="Calibri"/>
            </a:rPr>
            <a:pPr algn="ctr"/>
            <a:t>#DIV/0!</a:t>
          </a:fld>
          <a:endParaRPr lang="fr-FR" sz="1200" b="1" i="0" u="none" strike="noStrike">
            <a:solidFill>
              <a:srgbClr val="E67648"/>
            </a:solidFill>
            <a:latin typeface="Calibri"/>
          </a:endParaRPr>
        </a:p>
      </xdr:txBody>
    </xdr:sp>
    <xdr:clientData/>
  </xdr:twoCellAnchor>
  <xdr:twoCellAnchor editAs="oneCell">
    <xdr:from>
      <xdr:col>0</xdr:col>
      <xdr:colOff>44824</xdr:colOff>
      <xdr:row>341</xdr:row>
      <xdr:rowOff>177800</xdr:rowOff>
    </xdr:from>
    <xdr:to>
      <xdr:col>5</xdr:col>
      <xdr:colOff>2139950</xdr:colOff>
      <xdr:row>341</xdr:row>
      <xdr:rowOff>2832100</xdr:rowOff>
    </xdr:to>
    <xdr:graphicFrame macro="">
      <xdr:nvGraphicFramePr>
        <xdr:cNvPr id="609" name="Graphique 3">
          <a:extLst>
            <a:ext uri="{FF2B5EF4-FFF2-40B4-BE49-F238E27FC236}">
              <a16:creationId xmlns:a16="http://schemas.microsoft.com/office/drawing/2014/main" id="{00000000-0008-0000-0400-000061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editAs="oneCell">
    <xdr:from>
      <xdr:col>0</xdr:col>
      <xdr:colOff>44824</xdr:colOff>
      <xdr:row>345</xdr:row>
      <xdr:rowOff>25400</xdr:rowOff>
    </xdr:from>
    <xdr:to>
      <xdr:col>5</xdr:col>
      <xdr:colOff>2117912</xdr:colOff>
      <xdr:row>345</xdr:row>
      <xdr:rowOff>3128432</xdr:rowOff>
    </xdr:to>
    <xdr:graphicFrame macro="">
      <xdr:nvGraphicFramePr>
        <xdr:cNvPr id="612" name="Graphique 4">
          <a:extLst>
            <a:ext uri="{FF2B5EF4-FFF2-40B4-BE49-F238E27FC236}">
              <a16:creationId xmlns:a16="http://schemas.microsoft.com/office/drawing/2014/main" id="{00000000-0008-0000-0400-000064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editAs="oneCell">
    <xdr:from>
      <xdr:col>0</xdr:col>
      <xdr:colOff>44824</xdr:colOff>
      <xdr:row>347</xdr:row>
      <xdr:rowOff>50800</xdr:rowOff>
    </xdr:from>
    <xdr:to>
      <xdr:col>5</xdr:col>
      <xdr:colOff>2141231</xdr:colOff>
      <xdr:row>347</xdr:row>
      <xdr:rowOff>2705100</xdr:rowOff>
    </xdr:to>
    <xdr:graphicFrame macro="">
      <xdr:nvGraphicFramePr>
        <xdr:cNvPr id="613" name="Graphique 3">
          <a:extLst>
            <a:ext uri="{FF2B5EF4-FFF2-40B4-BE49-F238E27FC236}">
              <a16:creationId xmlns:a16="http://schemas.microsoft.com/office/drawing/2014/main" id="{00000000-0008-0000-0400-000065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0</xdr:col>
      <xdr:colOff>676275</xdr:colOff>
      <xdr:row>362</xdr:row>
      <xdr:rowOff>809625</xdr:rowOff>
    </xdr:from>
    <xdr:to>
      <xdr:col>1</xdr:col>
      <xdr:colOff>299193</xdr:colOff>
      <xdr:row>362</xdr:row>
      <xdr:rowOff>1074185</xdr:rowOff>
    </xdr:to>
    <xdr:sp macro="" textlink="">
      <xdr:nvSpPr>
        <xdr:cNvPr id="412" name="ZoneTexte 411">
          <a:extLst>
            <a:ext uri="{FF2B5EF4-FFF2-40B4-BE49-F238E27FC236}">
              <a16:creationId xmlns:a16="http://schemas.microsoft.com/office/drawing/2014/main" id="{00000000-0008-0000-0400-00009C010000}"/>
            </a:ext>
          </a:extLst>
        </xdr:cNvPr>
        <xdr:cNvSpPr txBox="1"/>
      </xdr:nvSpPr>
      <xdr:spPr>
        <a:xfrm>
          <a:off x="676275" y="149780625"/>
          <a:ext cx="8040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A892CFBE-32C2-4B6A-84B1-61F3EADCE48B}" type="TxLink">
            <a:rPr lang="en-US" sz="1800" b="1" i="0" u="none" strike="noStrike">
              <a:solidFill>
                <a:srgbClr val="000000"/>
              </a:solidFill>
              <a:latin typeface="Calibri"/>
            </a:rPr>
            <a:pPr algn="ctr"/>
            <a:t> </a:t>
          </a:fld>
          <a:endParaRPr lang="fr-FR" sz="4400" b="1" i="0" u="none" strike="noStrike">
            <a:solidFill>
              <a:srgbClr val="000000"/>
            </a:solidFill>
            <a:latin typeface="Calibri"/>
          </a:endParaRPr>
        </a:p>
      </xdr:txBody>
    </xdr:sp>
    <xdr:clientData/>
  </xdr:twoCellAnchor>
  <xdr:twoCellAnchor>
    <xdr:from>
      <xdr:col>0</xdr:col>
      <xdr:colOff>676275</xdr:colOff>
      <xdr:row>362</xdr:row>
      <xdr:rowOff>2028825</xdr:rowOff>
    </xdr:from>
    <xdr:to>
      <xdr:col>1</xdr:col>
      <xdr:colOff>299193</xdr:colOff>
      <xdr:row>362</xdr:row>
      <xdr:rowOff>2293385</xdr:rowOff>
    </xdr:to>
    <xdr:sp macro="" textlink="">
      <xdr:nvSpPr>
        <xdr:cNvPr id="413" name="ZoneTexte 412">
          <a:extLst>
            <a:ext uri="{FF2B5EF4-FFF2-40B4-BE49-F238E27FC236}">
              <a16:creationId xmlns:a16="http://schemas.microsoft.com/office/drawing/2014/main" id="{00000000-0008-0000-0400-00009D010000}"/>
            </a:ext>
          </a:extLst>
        </xdr:cNvPr>
        <xdr:cNvSpPr txBox="1"/>
      </xdr:nvSpPr>
      <xdr:spPr>
        <a:xfrm>
          <a:off x="676275" y="150999825"/>
          <a:ext cx="8040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B728B51D-0D77-4311-A270-0AE962A3D962}" type="TxLink">
            <a:rPr lang="en-US" sz="1800" b="1" i="0" u="none" strike="noStrike">
              <a:solidFill>
                <a:srgbClr val="000000"/>
              </a:solidFill>
              <a:latin typeface="Calibri"/>
            </a:rPr>
            <a:pPr algn="ctr"/>
            <a:t> </a:t>
          </a:fld>
          <a:endParaRPr lang="fr-FR" sz="4400" b="1" i="0" u="none" strike="noStrike">
            <a:solidFill>
              <a:srgbClr val="000000"/>
            </a:solidFill>
            <a:latin typeface="Calibri"/>
          </a:endParaRPr>
        </a:p>
      </xdr:txBody>
    </xdr:sp>
    <xdr:clientData/>
  </xdr:twoCellAnchor>
  <xdr:twoCellAnchor editAs="oneCell">
    <xdr:from>
      <xdr:col>0</xdr:col>
      <xdr:colOff>56029</xdr:colOff>
      <xdr:row>362</xdr:row>
      <xdr:rowOff>58830</xdr:rowOff>
    </xdr:from>
    <xdr:to>
      <xdr:col>5</xdr:col>
      <xdr:colOff>2117912</xdr:colOff>
      <xdr:row>362</xdr:row>
      <xdr:rowOff>2603500</xdr:rowOff>
    </xdr:to>
    <xdr:graphicFrame macro="">
      <xdr:nvGraphicFramePr>
        <xdr:cNvPr id="414" name="Graphique 2">
          <a:extLst>
            <a:ext uri="{FF2B5EF4-FFF2-40B4-BE49-F238E27FC236}">
              <a16:creationId xmlns:a16="http://schemas.microsoft.com/office/drawing/2014/main" id="{00000000-0008-0000-0400-00009E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editAs="oneCell">
    <xdr:from>
      <xdr:col>0</xdr:col>
      <xdr:colOff>56029</xdr:colOff>
      <xdr:row>363</xdr:row>
      <xdr:rowOff>25400</xdr:rowOff>
    </xdr:from>
    <xdr:to>
      <xdr:col>5</xdr:col>
      <xdr:colOff>2117912</xdr:colOff>
      <xdr:row>364</xdr:row>
      <xdr:rowOff>17372</xdr:rowOff>
    </xdr:to>
    <xdr:graphicFrame macro="">
      <xdr:nvGraphicFramePr>
        <xdr:cNvPr id="415" name="Graphique 2">
          <a:extLst>
            <a:ext uri="{FF2B5EF4-FFF2-40B4-BE49-F238E27FC236}">
              <a16:creationId xmlns:a16="http://schemas.microsoft.com/office/drawing/2014/main" id="{00000000-0008-0000-0400-00009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editAs="oneCell">
    <xdr:from>
      <xdr:col>0</xdr:col>
      <xdr:colOff>56029</xdr:colOff>
      <xdr:row>369</xdr:row>
      <xdr:rowOff>203200</xdr:rowOff>
    </xdr:from>
    <xdr:to>
      <xdr:col>5</xdr:col>
      <xdr:colOff>2117912</xdr:colOff>
      <xdr:row>369</xdr:row>
      <xdr:rowOff>2662462</xdr:rowOff>
    </xdr:to>
    <xdr:graphicFrame macro="">
      <xdr:nvGraphicFramePr>
        <xdr:cNvPr id="417" name="Graphique 2">
          <a:extLst>
            <a:ext uri="{FF2B5EF4-FFF2-40B4-BE49-F238E27FC236}">
              <a16:creationId xmlns:a16="http://schemas.microsoft.com/office/drawing/2014/main" id="{00000000-0008-0000-0400-0000A1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editAs="oneCell">
    <xdr:from>
      <xdr:col>0</xdr:col>
      <xdr:colOff>68729</xdr:colOff>
      <xdr:row>369</xdr:row>
      <xdr:rowOff>2847525</xdr:rowOff>
    </xdr:from>
    <xdr:to>
      <xdr:col>5</xdr:col>
      <xdr:colOff>2130612</xdr:colOff>
      <xdr:row>371</xdr:row>
      <xdr:rowOff>0</xdr:rowOff>
    </xdr:to>
    <xdr:graphicFrame macro="">
      <xdr:nvGraphicFramePr>
        <xdr:cNvPr id="418" name="Graphique 2">
          <a:extLst>
            <a:ext uri="{FF2B5EF4-FFF2-40B4-BE49-F238E27FC236}">
              <a16:creationId xmlns:a16="http://schemas.microsoft.com/office/drawing/2014/main" id="{00000000-0008-0000-0400-0000A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editAs="oneCell">
    <xdr:from>
      <xdr:col>0</xdr:col>
      <xdr:colOff>68036</xdr:colOff>
      <xdr:row>389</xdr:row>
      <xdr:rowOff>371285</xdr:rowOff>
    </xdr:from>
    <xdr:to>
      <xdr:col>5</xdr:col>
      <xdr:colOff>2109107</xdr:colOff>
      <xdr:row>389</xdr:row>
      <xdr:rowOff>2915955</xdr:rowOff>
    </xdr:to>
    <xdr:graphicFrame macro="">
      <xdr:nvGraphicFramePr>
        <xdr:cNvPr id="419" name="Graphique 2">
          <a:extLst>
            <a:ext uri="{FF2B5EF4-FFF2-40B4-BE49-F238E27FC236}">
              <a16:creationId xmlns:a16="http://schemas.microsoft.com/office/drawing/2014/main" id="{00000000-0008-0000-0400-0000A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editAs="oneCell">
    <xdr:from>
      <xdr:col>0</xdr:col>
      <xdr:colOff>95250</xdr:colOff>
      <xdr:row>390</xdr:row>
      <xdr:rowOff>315260</xdr:rowOff>
    </xdr:from>
    <xdr:to>
      <xdr:col>5</xdr:col>
      <xdr:colOff>2109107</xdr:colOff>
      <xdr:row>390</xdr:row>
      <xdr:rowOff>3210860</xdr:rowOff>
    </xdr:to>
    <xdr:graphicFrame macro="">
      <xdr:nvGraphicFramePr>
        <xdr:cNvPr id="427" name="Graphique 2">
          <a:extLst>
            <a:ext uri="{FF2B5EF4-FFF2-40B4-BE49-F238E27FC236}">
              <a16:creationId xmlns:a16="http://schemas.microsoft.com/office/drawing/2014/main" id="{00000000-0008-0000-0400-0000AB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editAs="oneCell">
    <xdr:from>
      <xdr:col>0</xdr:col>
      <xdr:colOff>73840</xdr:colOff>
      <xdr:row>391</xdr:row>
      <xdr:rowOff>118027</xdr:rowOff>
    </xdr:from>
    <xdr:to>
      <xdr:col>5</xdr:col>
      <xdr:colOff>2109107</xdr:colOff>
      <xdr:row>391</xdr:row>
      <xdr:rowOff>3004102</xdr:rowOff>
    </xdr:to>
    <xdr:graphicFrame macro="">
      <xdr:nvGraphicFramePr>
        <xdr:cNvPr id="428" name="Graphique 2">
          <a:extLst>
            <a:ext uri="{FF2B5EF4-FFF2-40B4-BE49-F238E27FC236}">
              <a16:creationId xmlns:a16="http://schemas.microsoft.com/office/drawing/2014/main" id="{00000000-0008-0000-0400-0000AC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editAs="oneCell">
    <xdr:from>
      <xdr:col>6</xdr:col>
      <xdr:colOff>0</xdr:colOff>
      <xdr:row>392</xdr:row>
      <xdr:rowOff>0</xdr:rowOff>
    </xdr:from>
    <xdr:to>
      <xdr:col>6</xdr:col>
      <xdr:colOff>304800</xdr:colOff>
      <xdr:row>392</xdr:row>
      <xdr:rowOff>304798</xdr:rowOff>
    </xdr:to>
    <xdr:sp macro="" textlink="">
      <xdr:nvSpPr>
        <xdr:cNvPr id="429" name="AutoShape 32" descr="Résultat de recherche d'images pour &quot;picto enfants malades&quot;">
          <a:extLst>
            <a:ext uri="{FF2B5EF4-FFF2-40B4-BE49-F238E27FC236}">
              <a16:creationId xmlns:a16="http://schemas.microsoft.com/office/drawing/2014/main" id="{00000000-0008-0000-0400-0000AD010000}"/>
            </a:ext>
          </a:extLst>
        </xdr:cNvPr>
        <xdr:cNvSpPr>
          <a:spLocks noChangeAspect="1" noChangeArrowheads="1"/>
        </xdr:cNvSpPr>
      </xdr:nvSpPr>
      <xdr:spPr bwMode="auto">
        <a:xfrm>
          <a:off x="8547100" y="173888400"/>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395</xdr:row>
      <xdr:rowOff>0</xdr:rowOff>
    </xdr:from>
    <xdr:to>
      <xdr:col>6</xdr:col>
      <xdr:colOff>304800</xdr:colOff>
      <xdr:row>395</xdr:row>
      <xdr:rowOff>304798</xdr:rowOff>
    </xdr:to>
    <xdr:sp macro="" textlink="">
      <xdr:nvSpPr>
        <xdr:cNvPr id="430" name="AutoShape 32" descr="Résultat de recherche d'images pour &quot;picto enfants malades&quot;">
          <a:extLst>
            <a:ext uri="{FF2B5EF4-FFF2-40B4-BE49-F238E27FC236}">
              <a16:creationId xmlns:a16="http://schemas.microsoft.com/office/drawing/2014/main" id="{00000000-0008-0000-0400-0000AE010000}"/>
            </a:ext>
          </a:extLst>
        </xdr:cNvPr>
        <xdr:cNvSpPr>
          <a:spLocks noChangeAspect="1" noChangeArrowheads="1"/>
        </xdr:cNvSpPr>
      </xdr:nvSpPr>
      <xdr:spPr bwMode="auto">
        <a:xfrm>
          <a:off x="8547100" y="185674000"/>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394</xdr:row>
      <xdr:rowOff>0</xdr:rowOff>
    </xdr:from>
    <xdr:to>
      <xdr:col>6</xdr:col>
      <xdr:colOff>304800</xdr:colOff>
      <xdr:row>394</xdr:row>
      <xdr:rowOff>304798</xdr:rowOff>
    </xdr:to>
    <xdr:sp macro="" textlink="">
      <xdr:nvSpPr>
        <xdr:cNvPr id="431" name="AutoShape 32" descr="Résultat de recherche d'images pour &quot;picto enfants malades&quot;">
          <a:extLst>
            <a:ext uri="{FF2B5EF4-FFF2-40B4-BE49-F238E27FC236}">
              <a16:creationId xmlns:a16="http://schemas.microsoft.com/office/drawing/2014/main" id="{00000000-0008-0000-0400-0000AF010000}"/>
            </a:ext>
          </a:extLst>
        </xdr:cNvPr>
        <xdr:cNvSpPr>
          <a:spLocks noChangeAspect="1" noChangeArrowheads="1"/>
        </xdr:cNvSpPr>
      </xdr:nvSpPr>
      <xdr:spPr bwMode="auto">
        <a:xfrm>
          <a:off x="8547100" y="186334400"/>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393</xdr:row>
      <xdr:rowOff>0</xdr:rowOff>
    </xdr:from>
    <xdr:to>
      <xdr:col>6</xdr:col>
      <xdr:colOff>304800</xdr:colOff>
      <xdr:row>393</xdr:row>
      <xdr:rowOff>304798</xdr:rowOff>
    </xdr:to>
    <xdr:sp macro="" textlink="">
      <xdr:nvSpPr>
        <xdr:cNvPr id="432" name="AutoShape 32" descr="Résultat de recherche d'images pour &quot;picto enfants malades&quot;">
          <a:extLst>
            <a:ext uri="{FF2B5EF4-FFF2-40B4-BE49-F238E27FC236}">
              <a16:creationId xmlns:a16="http://schemas.microsoft.com/office/drawing/2014/main" id="{00000000-0008-0000-0400-0000B0010000}"/>
            </a:ext>
          </a:extLst>
        </xdr:cNvPr>
        <xdr:cNvSpPr>
          <a:spLocks noChangeAspect="1" noChangeArrowheads="1"/>
        </xdr:cNvSpPr>
      </xdr:nvSpPr>
      <xdr:spPr bwMode="auto">
        <a:xfrm>
          <a:off x="8547100" y="186334400"/>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495498</xdr:colOff>
      <xdr:row>170</xdr:row>
      <xdr:rowOff>392931</xdr:rowOff>
    </xdr:from>
    <xdr:to>
      <xdr:col>2</xdr:col>
      <xdr:colOff>868023</xdr:colOff>
      <xdr:row>170</xdr:row>
      <xdr:rowOff>655811</xdr:rowOff>
    </xdr:to>
    <xdr:sp macro="" textlink="'DONNEES GENERIQUES A REMPLIR'!$D$44">
      <xdr:nvSpPr>
        <xdr:cNvPr id="436" name="ZoneTexte 435">
          <a:extLst>
            <a:ext uri="{FF2B5EF4-FFF2-40B4-BE49-F238E27FC236}">
              <a16:creationId xmlns:a16="http://schemas.microsoft.com/office/drawing/2014/main" id="{00000000-0008-0000-0400-0000B4010000}"/>
            </a:ext>
          </a:extLst>
        </xdr:cNvPr>
        <xdr:cNvSpPr txBox="1"/>
      </xdr:nvSpPr>
      <xdr:spPr>
        <a:xfrm>
          <a:off x="2869421" y="81721777"/>
          <a:ext cx="372525"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975F4AD3-6B58-2440-A7FD-10DCD60D93F0}" type="TxLink">
            <a:rPr lang="en-US" sz="1100" b="1" i="0" u="none" strike="noStrike">
              <a:solidFill>
                <a:schemeClr val="bg1"/>
              </a:solidFill>
              <a:latin typeface="Arial"/>
              <a:cs typeface="Arial"/>
            </a:rPr>
            <a:pPr algn="ctr"/>
            <a:t> </a:t>
          </a:fld>
          <a:endParaRPr lang="fr-FR" sz="1200" b="1" i="0" u="none" strike="noStrike">
            <a:solidFill>
              <a:schemeClr val="bg1"/>
            </a:solidFill>
            <a:latin typeface="Calibri"/>
          </a:endParaRPr>
        </a:p>
      </xdr:txBody>
    </xdr:sp>
    <xdr:clientData/>
  </xdr:twoCellAnchor>
  <xdr:twoCellAnchor>
    <xdr:from>
      <xdr:col>2</xdr:col>
      <xdr:colOff>351798</xdr:colOff>
      <xdr:row>236</xdr:row>
      <xdr:rowOff>363596</xdr:rowOff>
    </xdr:from>
    <xdr:to>
      <xdr:col>4</xdr:col>
      <xdr:colOff>40343</xdr:colOff>
      <xdr:row>236</xdr:row>
      <xdr:rowOff>1522269</xdr:rowOff>
    </xdr:to>
    <xdr:grpSp>
      <xdr:nvGrpSpPr>
        <xdr:cNvPr id="33" name="Groupe 32">
          <a:extLst>
            <a:ext uri="{FF2B5EF4-FFF2-40B4-BE49-F238E27FC236}">
              <a16:creationId xmlns:a16="http://schemas.microsoft.com/office/drawing/2014/main" id="{00000000-0008-0000-0400-000021000000}"/>
            </a:ext>
          </a:extLst>
        </xdr:cNvPr>
        <xdr:cNvGrpSpPr/>
      </xdr:nvGrpSpPr>
      <xdr:grpSpPr>
        <a:xfrm>
          <a:off x="2429980" y="141281641"/>
          <a:ext cx="1853318" cy="1158673"/>
          <a:chOff x="2200766" y="141311184"/>
          <a:chExt cx="1851280" cy="1158673"/>
        </a:xfrm>
      </xdr:grpSpPr>
      <xdr:pic>
        <xdr:nvPicPr>
          <xdr:cNvPr id="622" name="Image 621">
            <a:extLst>
              <a:ext uri="{FF2B5EF4-FFF2-40B4-BE49-F238E27FC236}">
                <a16:creationId xmlns:a16="http://schemas.microsoft.com/office/drawing/2014/main" id="{00000000-0008-0000-0400-00006E020000}"/>
              </a:ext>
            </a:extLst>
          </xdr:cNvPr>
          <xdr:cNvPicPr>
            <a:picLocks noChangeAspect="1"/>
          </xdr:cNvPicPr>
        </xdr:nvPicPr>
        <xdr:blipFill rotWithShape="1">
          <a:blip xmlns:r="http://schemas.openxmlformats.org/officeDocument/2006/relationships" r:embed="rId9"/>
          <a:srcRect l="6486" t="18642" r="5405" b="37448"/>
          <a:stretch/>
        </xdr:blipFill>
        <xdr:spPr>
          <a:xfrm>
            <a:off x="2270311" y="141311184"/>
            <a:ext cx="1781735" cy="1158673"/>
          </a:xfrm>
          <a:prstGeom prst="rect">
            <a:avLst/>
          </a:prstGeom>
        </xdr:spPr>
      </xdr:pic>
      <xdr:sp macro="" textlink="'DONNEES GENERIQUES A REMPLIR'!G171">
        <xdr:nvSpPr>
          <xdr:cNvPr id="544" name="ZoneTexte 543">
            <a:extLst>
              <a:ext uri="{FF2B5EF4-FFF2-40B4-BE49-F238E27FC236}">
                <a16:creationId xmlns:a16="http://schemas.microsoft.com/office/drawing/2014/main" id="{00000000-0008-0000-0400-000020020000}"/>
              </a:ext>
            </a:extLst>
          </xdr:cNvPr>
          <xdr:cNvSpPr txBox="1"/>
        </xdr:nvSpPr>
        <xdr:spPr>
          <a:xfrm>
            <a:off x="2200766" y="141651314"/>
            <a:ext cx="995019" cy="3932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4023952-654A-494A-B96E-5FBA104E96BB}" type="TxLink">
              <a:rPr lang="en-US" sz="1200" b="1" i="0" u="none" strike="noStrike">
                <a:solidFill>
                  <a:schemeClr val="bg1"/>
                </a:solidFill>
                <a:latin typeface="Calibri"/>
                <a:ea typeface="Calibri"/>
                <a:cs typeface="Calibri"/>
              </a:rPr>
              <a:pPr algn="ctr"/>
              <a:t>#DIV/0!</a:t>
            </a:fld>
            <a:endParaRPr lang="en-US" sz="1200" b="1" i="0" u="none" strike="noStrike">
              <a:solidFill>
                <a:schemeClr val="bg1"/>
              </a:solidFill>
              <a:latin typeface="Calibri"/>
            </a:endParaRPr>
          </a:p>
        </xdr:txBody>
      </xdr:sp>
      <xdr:sp macro="" textlink="'DONNEES GENERIQUES A REMPLIR'!H171">
        <xdr:nvSpPr>
          <xdr:cNvPr id="542" name="ZoneTexte 541">
            <a:extLst>
              <a:ext uri="{FF2B5EF4-FFF2-40B4-BE49-F238E27FC236}">
                <a16:creationId xmlns:a16="http://schemas.microsoft.com/office/drawing/2014/main" id="{00000000-0008-0000-0400-00001E020000}"/>
              </a:ext>
            </a:extLst>
          </xdr:cNvPr>
          <xdr:cNvSpPr txBox="1"/>
        </xdr:nvSpPr>
        <xdr:spPr>
          <a:xfrm>
            <a:off x="3190094" y="141651314"/>
            <a:ext cx="838171" cy="285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B045EFA5-B739-994C-BF2F-DA49A6A31521}" type="TxLink">
              <a:rPr lang="en-US" sz="1200" b="1" i="0" u="none" strike="noStrike">
                <a:solidFill>
                  <a:schemeClr val="bg1"/>
                </a:solidFill>
                <a:latin typeface="Calibri"/>
                <a:ea typeface="Calibri"/>
                <a:cs typeface="Calibri"/>
              </a:rPr>
              <a:pPr algn="ctr"/>
              <a:t>#DIV/0!</a:t>
            </a:fld>
            <a:endParaRPr lang="fr-FR" sz="1200" b="1" i="0" u="none" strike="noStrike">
              <a:solidFill>
                <a:schemeClr val="bg1"/>
              </a:solidFill>
              <a:latin typeface="Calibri"/>
            </a:endParaRPr>
          </a:p>
        </xdr:txBody>
      </xdr:sp>
    </xdr:grpSp>
    <xdr:clientData/>
  </xdr:twoCellAnchor>
  <xdr:twoCellAnchor>
    <xdr:from>
      <xdr:col>1</xdr:col>
      <xdr:colOff>914398</xdr:colOff>
      <xdr:row>242</xdr:row>
      <xdr:rowOff>466165</xdr:rowOff>
    </xdr:from>
    <xdr:to>
      <xdr:col>4</xdr:col>
      <xdr:colOff>127240</xdr:colOff>
      <xdr:row>242</xdr:row>
      <xdr:rowOff>1471488</xdr:rowOff>
    </xdr:to>
    <xdr:grpSp>
      <xdr:nvGrpSpPr>
        <xdr:cNvPr id="58" name="Groupe 57">
          <a:extLst>
            <a:ext uri="{FF2B5EF4-FFF2-40B4-BE49-F238E27FC236}">
              <a16:creationId xmlns:a16="http://schemas.microsoft.com/office/drawing/2014/main" id="{00000000-0008-0000-0400-00003A000000}"/>
            </a:ext>
          </a:extLst>
        </xdr:cNvPr>
        <xdr:cNvGrpSpPr/>
      </xdr:nvGrpSpPr>
      <xdr:grpSpPr>
        <a:xfrm>
          <a:off x="1936171" y="145644483"/>
          <a:ext cx="2434024" cy="1005323"/>
          <a:chOff x="1967343" y="145744929"/>
          <a:chExt cx="2524079" cy="1005323"/>
        </a:xfrm>
      </xdr:grpSpPr>
      <xdr:pic>
        <xdr:nvPicPr>
          <xdr:cNvPr id="602" name="Image 601">
            <a:extLst>
              <a:ext uri="{FF2B5EF4-FFF2-40B4-BE49-F238E27FC236}">
                <a16:creationId xmlns:a16="http://schemas.microsoft.com/office/drawing/2014/main" id="{00000000-0008-0000-0400-00005A020000}"/>
              </a:ext>
            </a:extLst>
          </xdr:cNvPr>
          <xdr:cNvPicPr>
            <a:picLocks noChangeAspect="1"/>
          </xdr:cNvPicPr>
        </xdr:nvPicPr>
        <xdr:blipFill rotWithShape="1">
          <a:blip xmlns:r="http://schemas.openxmlformats.org/officeDocument/2006/relationships" r:embed="rId7"/>
          <a:srcRect b="68240"/>
          <a:stretch/>
        </xdr:blipFill>
        <xdr:spPr>
          <a:xfrm>
            <a:off x="1967343" y="145744929"/>
            <a:ext cx="2524079" cy="1005323"/>
          </a:xfrm>
          <a:prstGeom prst="rect">
            <a:avLst/>
          </a:prstGeom>
        </xdr:spPr>
      </xdr:pic>
      <xdr:sp macro="" textlink="'POUR ALLER PLUS LOIN'!H6">
        <xdr:nvSpPr>
          <xdr:cNvPr id="562" name="ZoneTexte 561">
            <a:extLst>
              <a:ext uri="{FF2B5EF4-FFF2-40B4-BE49-F238E27FC236}">
                <a16:creationId xmlns:a16="http://schemas.microsoft.com/office/drawing/2014/main" id="{00000000-0008-0000-0400-000032020000}"/>
              </a:ext>
            </a:extLst>
          </xdr:cNvPr>
          <xdr:cNvSpPr txBox="1"/>
        </xdr:nvSpPr>
        <xdr:spPr>
          <a:xfrm>
            <a:off x="3602225" y="145989424"/>
            <a:ext cx="552226"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0A9F1A6B-5313-7044-9B19-F816AE675509}" type="TxLink">
              <a:rPr lang="en-US" sz="1200" b="1" i="0" u="none" strike="noStrike">
                <a:solidFill>
                  <a:schemeClr val="bg1"/>
                </a:solidFill>
                <a:latin typeface="Calibri"/>
                <a:ea typeface="Calibri"/>
                <a:cs typeface="Calibri"/>
              </a:rPr>
              <a:pPr algn="ctr"/>
              <a:t>88%</a:t>
            </a:fld>
            <a:endParaRPr lang="fr-FR" sz="1200" b="1" i="0" u="none" strike="noStrike">
              <a:solidFill>
                <a:schemeClr val="bg1"/>
              </a:solidFill>
              <a:latin typeface="Calibri"/>
            </a:endParaRPr>
          </a:p>
        </xdr:txBody>
      </xdr:sp>
      <xdr:sp macro="" textlink="'POUR ALLER PLUS LOIN'!G6">
        <xdr:nvSpPr>
          <xdr:cNvPr id="563" name="ZoneTexte 562">
            <a:extLst>
              <a:ext uri="{FF2B5EF4-FFF2-40B4-BE49-F238E27FC236}">
                <a16:creationId xmlns:a16="http://schemas.microsoft.com/office/drawing/2014/main" id="{00000000-0008-0000-0400-000033020000}"/>
              </a:ext>
            </a:extLst>
          </xdr:cNvPr>
          <xdr:cNvSpPr txBox="1"/>
        </xdr:nvSpPr>
        <xdr:spPr>
          <a:xfrm>
            <a:off x="2320111" y="146008962"/>
            <a:ext cx="512385"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09926592-514B-D147-9D1F-001AFB3705A7}" type="TxLink">
              <a:rPr lang="en-US" sz="1200" b="1" i="0" u="none" strike="noStrike">
                <a:solidFill>
                  <a:schemeClr val="bg1"/>
                </a:solidFill>
                <a:latin typeface="Calibri"/>
                <a:ea typeface="Calibri"/>
                <a:cs typeface="Calibri"/>
              </a:rPr>
              <a:pPr algn="ctr"/>
              <a:t>60%</a:t>
            </a:fld>
            <a:endParaRPr lang="fr-FR" sz="1200" b="1" i="0" u="none" strike="noStrike">
              <a:solidFill>
                <a:schemeClr val="bg1"/>
              </a:solidFill>
              <a:latin typeface="Calibri"/>
            </a:endParaRPr>
          </a:p>
        </xdr:txBody>
      </xdr:sp>
    </xdr:grpSp>
    <xdr:clientData/>
  </xdr:twoCellAnchor>
  <xdr:twoCellAnchor editAs="oneCell">
    <xdr:from>
      <xdr:col>2</xdr:col>
      <xdr:colOff>11206</xdr:colOff>
      <xdr:row>266</xdr:row>
      <xdr:rowOff>44825</xdr:rowOff>
    </xdr:from>
    <xdr:to>
      <xdr:col>4</xdr:col>
      <xdr:colOff>277401</xdr:colOff>
      <xdr:row>266</xdr:row>
      <xdr:rowOff>1050148</xdr:rowOff>
    </xdr:to>
    <xdr:pic>
      <xdr:nvPicPr>
        <xdr:cNvPr id="611" name="Image 610">
          <a:extLst>
            <a:ext uri="{FF2B5EF4-FFF2-40B4-BE49-F238E27FC236}">
              <a16:creationId xmlns:a16="http://schemas.microsoft.com/office/drawing/2014/main" id="{00000000-0008-0000-0400-000063020000}"/>
            </a:ext>
          </a:extLst>
        </xdr:cNvPr>
        <xdr:cNvPicPr>
          <a:picLocks noChangeAspect="1"/>
        </xdr:cNvPicPr>
      </xdr:nvPicPr>
      <xdr:blipFill rotWithShape="1">
        <a:blip xmlns:r="http://schemas.openxmlformats.org/officeDocument/2006/relationships" r:embed="rId7"/>
        <a:srcRect b="68240"/>
        <a:stretch/>
      </xdr:blipFill>
      <xdr:spPr>
        <a:xfrm>
          <a:off x="2095500" y="172783501"/>
          <a:ext cx="2428930" cy="1005323"/>
        </a:xfrm>
        <a:prstGeom prst="rect">
          <a:avLst/>
        </a:prstGeom>
      </xdr:spPr>
    </xdr:pic>
    <xdr:clientData/>
  </xdr:twoCellAnchor>
  <xdr:twoCellAnchor editAs="oneCell">
    <xdr:from>
      <xdr:col>0</xdr:col>
      <xdr:colOff>313764</xdr:colOff>
      <xdr:row>164</xdr:row>
      <xdr:rowOff>67235</xdr:rowOff>
    </xdr:from>
    <xdr:to>
      <xdr:col>1</xdr:col>
      <xdr:colOff>672352</xdr:colOff>
      <xdr:row>164</xdr:row>
      <xdr:rowOff>970854</xdr:rowOff>
    </xdr:to>
    <xdr:pic>
      <xdr:nvPicPr>
        <xdr:cNvPr id="623" name="Image 622">
          <a:extLst>
            <a:ext uri="{FF2B5EF4-FFF2-40B4-BE49-F238E27FC236}">
              <a16:creationId xmlns:a16="http://schemas.microsoft.com/office/drawing/2014/main" id="{00000000-0008-0000-0400-00006F020000}"/>
            </a:ext>
          </a:extLst>
        </xdr:cNvPr>
        <xdr:cNvPicPr>
          <a:picLocks noChangeAspect="1"/>
        </xdr:cNvPicPr>
      </xdr:nvPicPr>
      <xdr:blipFill rotWithShape="1">
        <a:blip xmlns:r="http://schemas.openxmlformats.org/officeDocument/2006/relationships" r:embed="rId9"/>
        <a:srcRect l="6486" t="18642" r="5405" b="37448"/>
        <a:stretch/>
      </xdr:blipFill>
      <xdr:spPr>
        <a:xfrm>
          <a:off x="313764" y="75819000"/>
          <a:ext cx="1389529" cy="903619"/>
        </a:xfrm>
        <a:prstGeom prst="rect">
          <a:avLst/>
        </a:prstGeom>
      </xdr:spPr>
    </xdr:pic>
    <xdr:clientData/>
  </xdr:twoCellAnchor>
  <xdr:twoCellAnchor editAs="oneCell">
    <xdr:from>
      <xdr:col>0</xdr:col>
      <xdr:colOff>319397</xdr:colOff>
      <xdr:row>166</xdr:row>
      <xdr:rowOff>102792</xdr:rowOff>
    </xdr:from>
    <xdr:to>
      <xdr:col>1</xdr:col>
      <xdr:colOff>650327</xdr:colOff>
      <xdr:row>166</xdr:row>
      <xdr:rowOff>991059</xdr:rowOff>
    </xdr:to>
    <xdr:pic>
      <xdr:nvPicPr>
        <xdr:cNvPr id="140" name="Image 139">
          <a:extLst>
            <a:ext uri="{FF2B5EF4-FFF2-40B4-BE49-F238E27FC236}">
              <a16:creationId xmlns:a16="http://schemas.microsoft.com/office/drawing/2014/main" id="{00000000-0008-0000-0400-00008C000000}"/>
            </a:ext>
          </a:extLst>
        </xdr:cNvPr>
        <xdr:cNvPicPr>
          <a:picLocks noChangeAspect="1"/>
        </xdr:cNvPicPr>
      </xdr:nvPicPr>
      <xdr:blipFill rotWithShape="1">
        <a:blip xmlns:r="http://schemas.openxmlformats.org/officeDocument/2006/relationships" r:embed="rId8"/>
        <a:srcRect l="6497" t="18880" r="5787" b="37343"/>
        <a:stretch/>
      </xdr:blipFill>
      <xdr:spPr>
        <a:xfrm>
          <a:off x="319397" y="78312895"/>
          <a:ext cx="1362258" cy="888267"/>
        </a:xfrm>
        <a:prstGeom prst="rect">
          <a:avLst/>
        </a:prstGeom>
      </xdr:spPr>
    </xdr:pic>
    <xdr:clientData/>
  </xdr:twoCellAnchor>
  <xdr:twoCellAnchor editAs="oneCell">
    <xdr:from>
      <xdr:col>2</xdr:col>
      <xdr:colOff>382399</xdr:colOff>
      <xdr:row>164</xdr:row>
      <xdr:rowOff>81478</xdr:rowOff>
    </xdr:from>
    <xdr:to>
      <xdr:col>3</xdr:col>
      <xdr:colOff>654325</xdr:colOff>
      <xdr:row>164</xdr:row>
      <xdr:rowOff>960784</xdr:rowOff>
    </xdr:to>
    <xdr:pic>
      <xdr:nvPicPr>
        <xdr:cNvPr id="142" name="Image 141">
          <a:extLst>
            <a:ext uri="{FF2B5EF4-FFF2-40B4-BE49-F238E27FC236}">
              <a16:creationId xmlns:a16="http://schemas.microsoft.com/office/drawing/2014/main" id="{00000000-0008-0000-0400-00008E000000}"/>
            </a:ext>
          </a:extLst>
        </xdr:cNvPr>
        <xdr:cNvPicPr>
          <a:picLocks noChangeAspect="1"/>
        </xdr:cNvPicPr>
      </xdr:nvPicPr>
      <xdr:blipFill rotWithShape="1">
        <a:blip xmlns:r="http://schemas.openxmlformats.org/officeDocument/2006/relationships" r:embed="rId3"/>
        <a:srcRect l="6604" t="20396" r="7353" b="37892"/>
        <a:stretch/>
      </xdr:blipFill>
      <xdr:spPr>
        <a:xfrm>
          <a:off x="2461334" y="75825935"/>
          <a:ext cx="1390078" cy="879306"/>
        </a:xfrm>
        <a:prstGeom prst="rect">
          <a:avLst/>
        </a:prstGeom>
      </xdr:spPr>
    </xdr:pic>
    <xdr:clientData/>
  </xdr:twoCellAnchor>
  <xdr:twoCellAnchor editAs="oneCell">
    <xdr:from>
      <xdr:col>4</xdr:col>
      <xdr:colOff>347866</xdr:colOff>
      <xdr:row>164</xdr:row>
      <xdr:rowOff>94421</xdr:rowOff>
    </xdr:from>
    <xdr:to>
      <xdr:col>5</xdr:col>
      <xdr:colOff>770279</xdr:colOff>
      <xdr:row>164</xdr:row>
      <xdr:rowOff>979005</xdr:rowOff>
    </xdr:to>
    <xdr:pic>
      <xdr:nvPicPr>
        <xdr:cNvPr id="144" name="Image 143">
          <a:extLst>
            <a:ext uri="{FF2B5EF4-FFF2-40B4-BE49-F238E27FC236}">
              <a16:creationId xmlns:a16="http://schemas.microsoft.com/office/drawing/2014/main" id="{00000000-0008-0000-0400-000090000000}"/>
            </a:ext>
          </a:extLst>
        </xdr:cNvPr>
        <xdr:cNvPicPr>
          <a:picLocks noChangeAspect="1"/>
        </xdr:cNvPicPr>
      </xdr:nvPicPr>
      <xdr:blipFill rotWithShape="1">
        <a:blip xmlns:r="http://schemas.openxmlformats.org/officeDocument/2006/relationships" r:embed="rId2"/>
        <a:srcRect l="6603" t="22696" r="6352" b="37279"/>
        <a:stretch/>
      </xdr:blipFill>
      <xdr:spPr>
        <a:xfrm>
          <a:off x="4596844" y="75838878"/>
          <a:ext cx="1474305" cy="884584"/>
        </a:xfrm>
        <a:prstGeom prst="rect">
          <a:avLst/>
        </a:prstGeom>
      </xdr:spPr>
    </xdr:pic>
    <xdr:clientData/>
  </xdr:twoCellAnchor>
  <xdr:twoCellAnchor editAs="oneCell">
    <xdr:from>
      <xdr:col>5</xdr:col>
      <xdr:colOff>132521</xdr:colOff>
      <xdr:row>203</xdr:row>
      <xdr:rowOff>160683</xdr:rowOff>
    </xdr:from>
    <xdr:to>
      <xdr:col>5</xdr:col>
      <xdr:colOff>993913</xdr:colOff>
      <xdr:row>203</xdr:row>
      <xdr:rowOff>1286185</xdr:rowOff>
    </xdr:to>
    <xdr:pic>
      <xdr:nvPicPr>
        <xdr:cNvPr id="627" name="Image 626">
          <a:extLst>
            <a:ext uri="{FF2B5EF4-FFF2-40B4-BE49-F238E27FC236}">
              <a16:creationId xmlns:a16="http://schemas.microsoft.com/office/drawing/2014/main" id="{00000000-0008-0000-0400-000073020000}"/>
            </a:ext>
          </a:extLst>
        </xdr:cNvPr>
        <xdr:cNvPicPr>
          <a:picLocks noChangeAspect="1"/>
        </xdr:cNvPicPr>
      </xdr:nvPicPr>
      <xdr:blipFill rotWithShape="1">
        <a:blip xmlns:r="http://schemas.openxmlformats.org/officeDocument/2006/relationships" r:embed="rId10"/>
        <a:srcRect l="51004" t="20857" r="7953" b="38045"/>
        <a:stretch/>
      </xdr:blipFill>
      <xdr:spPr>
        <a:xfrm>
          <a:off x="5433391" y="116274574"/>
          <a:ext cx="861392" cy="1125502"/>
        </a:xfrm>
        <a:prstGeom prst="rect">
          <a:avLst/>
        </a:prstGeom>
      </xdr:spPr>
    </xdr:pic>
    <xdr:clientData/>
  </xdr:twoCellAnchor>
  <xdr:twoCellAnchor editAs="oneCell">
    <xdr:from>
      <xdr:col>2</xdr:col>
      <xdr:colOff>135836</xdr:colOff>
      <xdr:row>203</xdr:row>
      <xdr:rowOff>160683</xdr:rowOff>
    </xdr:from>
    <xdr:to>
      <xdr:col>2</xdr:col>
      <xdr:colOff>993914</xdr:colOff>
      <xdr:row>203</xdr:row>
      <xdr:rowOff>1286185</xdr:rowOff>
    </xdr:to>
    <xdr:pic>
      <xdr:nvPicPr>
        <xdr:cNvPr id="628" name="Image 627">
          <a:extLst>
            <a:ext uri="{FF2B5EF4-FFF2-40B4-BE49-F238E27FC236}">
              <a16:creationId xmlns:a16="http://schemas.microsoft.com/office/drawing/2014/main" id="{00000000-0008-0000-0400-000074020000}"/>
            </a:ext>
          </a:extLst>
        </xdr:cNvPr>
        <xdr:cNvPicPr>
          <a:picLocks noChangeAspect="1"/>
        </xdr:cNvPicPr>
      </xdr:nvPicPr>
      <xdr:blipFill rotWithShape="1">
        <a:blip xmlns:r="http://schemas.openxmlformats.org/officeDocument/2006/relationships" r:embed="rId10"/>
        <a:srcRect l="6804" t="20857" r="52311" b="38045"/>
        <a:stretch/>
      </xdr:blipFill>
      <xdr:spPr>
        <a:xfrm>
          <a:off x="2214771" y="116274574"/>
          <a:ext cx="858078" cy="1125502"/>
        </a:xfrm>
        <a:prstGeom prst="rect">
          <a:avLst/>
        </a:prstGeom>
      </xdr:spPr>
    </xdr:pic>
    <xdr:clientData/>
  </xdr:twoCellAnchor>
  <xdr:twoCellAnchor>
    <xdr:from>
      <xdr:col>3</xdr:col>
      <xdr:colOff>546653</xdr:colOff>
      <xdr:row>164</xdr:row>
      <xdr:rowOff>33130</xdr:rowOff>
    </xdr:from>
    <xdr:to>
      <xdr:col>3</xdr:col>
      <xdr:colOff>853468</xdr:colOff>
      <xdr:row>164</xdr:row>
      <xdr:rowOff>376871</xdr:rowOff>
    </xdr:to>
    <xdr:sp macro="" textlink="">
      <xdr:nvSpPr>
        <xdr:cNvPr id="645" name="ZoneTexte 644">
          <a:extLst>
            <a:ext uri="{FF2B5EF4-FFF2-40B4-BE49-F238E27FC236}">
              <a16:creationId xmlns:a16="http://schemas.microsoft.com/office/drawing/2014/main" id="{00000000-0008-0000-0400-000085020000}"/>
            </a:ext>
          </a:extLst>
        </xdr:cNvPr>
        <xdr:cNvSpPr txBox="1"/>
      </xdr:nvSpPr>
      <xdr:spPr>
        <a:xfrm>
          <a:off x="3743740" y="75777587"/>
          <a:ext cx="306815" cy="343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b="1" i="0" u="none" strike="noStrike">
              <a:solidFill>
                <a:schemeClr val="tx1"/>
              </a:solidFill>
              <a:latin typeface="Calibri"/>
            </a:rPr>
            <a:t>C</a:t>
          </a:r>
        </a:p>
      </xdr:txBody>
    </xdr:sp>
    <xdr:clientData/>
  </xdr:twoCellAnchor>
  <xdr:twoCellAnchor>
    <xdr:from>
      <xdr:col>5</xdr:col>
      <xdr:colOff>621196</xdr:colOff>
      <xdr:row>164</xdr:row>
      <xdr:rowOff>33130</xdr:rowOff>
    </xdr:from>
    <xdr:to>
      <xdr:col>5</xdr:col>
      <xdr:colOff>928011</xdr:colOff>
      <xdr:row>164</xdr:row>
      <xdr:rowOff>376871</xdr:rowOff>
    </xdr:to>
    <xdr:sp macro="" textlink="">
      <xdr:nvSpPr>
        <xdr:cNvPr id="646" name="ZoneTexte 645">
          <a:extLst>
            <a:ext uri="{FF2B5EF4-FFF2-40B4-BE49-F238E27FC236}">
              <a16:creationId xmlns:a16="http://schemas.microsoft.com/office/drawing/2014/main" id="{00000000-0008-0000-0400-000086020000}"/>
            </a:ext>
          </a:extLst>
        </xdr:cNvPr>
        <xdr:cNvSpPr txBox="1"/>
      </xdr:nvSpPr>
      <xdr:spPr>
        <a:xfrm>
          <a:off x="5922066" y="75777587"/>
          <a:ext cx="306815" cy="343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800" b="1" i="0" u="none" strike="noStrike">
              <a:solidFill>
                <a:schemeClr val="tx1"/>
              </a:solidFill>
              <a:latin typeface="Calibri"/>
            </a:rPr>
            <a:t>CS</a:t>
          </a:r>
        </a:p>
      </xdr:txBody>
    </xdr:sp>
    <xdr:clientData/>
  </xdr:twoCellAnchor>
  <xdr:twoCellAnchor editAs="oneCell">
    <xdr:from>
      <xdr:col>5</xdr:col>
      <xdr:colOff>71230</xdr:colOff>
      <xdr:row>299</xdr:row>
      <xdr:rowOff>94139</xdr:rowOff>
    </xdr:from>
    <xdr:to>
      <xdr:col>5</xdr:col>
      <xdr:colOff>811844</xdr:colOff>
      <xdr:row>300</xdr:row>
      <xdr:rowOff>902802</xdr:rowOff>
    </xdr:to>
    <xdr:pic>
      <xdr:nvPicPr>
        <xdr:cNvPr id="647" name="Image 646">
          <a:extLst>
            <a:ext uri="{FF2B5EF4-FFF2-40B4-BE49-F238E27FC236}">
              <a16:creationId xmlns:a16="http://schemas.microsoft.com/office/drawing/2014/main" id="{00000000-0008-0000-0400-000087020000}"/>
            </a:ext>
          </a:extLst>
        </xdr:cNvPr>
        <xdr:cNvPicPr>
          <a:picLocks noChangeAspect="1"/>
        </xdr:cNvPicPr>
      </xdr:nvPicPr>
      <xdr:blipFill rotWithShape="1">
        <a:blip xmlns:r="http://schemas.openxmlformats.org/officeDocument/2006/relationships" r:embed="rId8"/>
        <a:srcRect l="50967" t="18880" r="5786" b="37343"/>
        <a:stretch/>
      </xdr:blipFill>
      <xdr:spPr>
        <a:xfrm>
          <a:off x="5372100" y="210331596"/>
          <a:ext cx="740614" cy="982600"/>
        </a:xfrm>
        <a:prstGeom prst="rect">
          <a:avLst/>
        </a:prstGeom>
      </xdr:spPr>
    </xdr:pic>
    <xdr:clientData/>
  </xdr:twoCellAnchor>
  <xdr:twoCellAnchor editAs="oneCell">
    <xdr:from>
      <xdr:col>2</xdr:col>
      <xdr:colOff>57980</xdr:colOff>
      <xdr:row>299</xdr:row>
      <xdr:rowOff>137658</xdr:rowOff>
    </xdr:from>
    <xdr:to>
      <xdr:col>2</xdr:col>
      <xdr:colOff>757584</xdr:colOff>
      <xdr:row>300</xdr:row>
      <xdr:rowOff>932109</xdr:rowOff>
    </xdr:to>
    <xdr:pic>
      <xdr:nvPicPr>
        <xdr:cNvPr id="648" name="Image 647">
          <a:extLst>
            <a:ext uri="{FF2B5EF4-FFF2-40B4-BE49-F238E27FC236}">
              <a16:creationId xmlns:a16="http://schemas.microsoft.com/office/drawing/2014/main" id="{00000000-0008-0000-0400-000088020000}"/>
            </a:ext>
          </a:extLst>
        </xdr:cNvPr>
        <xdr:cNvPicPr>
          <a:picLocks noChangeAspect="1"/>
        </xdr:cNvPicPr>
      </xdr:nvPicPr>
      <xdr:blipFill rotWithShape="1">
        <a:blip xmlns:r="http://schemas.openxmlformats.org/officeDocument/2006/relationships" r:embed="rId8"/>
        <a:srcRect l="6497" t="18880" r="52052" b="37343"/>
        <a:stretch/>
      </xdr:blipFill>
      <xdr:spPr>
        <a:xfrm>
          <a:off x="2431903" y="208427427"/>
          <a:ext cx="699604" cy="970297"/>
        </a:xfrm>
        <a:prstGeom prst="rect">
          <a:avLst/>
        </a:prstGeom>
      </xdr:spPr>
    </xdr:pic>
    <xdr:clientData/>
  </xdr:twoCellAnchor>
  <xdr:twoCellAnchor editAs="oneCell">
    <xdr:from>
      <xdr:col>4</xdr:col>
      <xdr:colOff>215351</xdr:colOff>
      <xdr:row>331</xdr:row>
      <xdr:rowOff>61291</xdr:rowOff>
    </xdr:from>
    <xdr:to>
      <xdr:col>4</xdr:col>
      <xdr:colOff>458943</xdr:colOff>
      <xdr:row>331</xdr:row>
      <xdr:rowOff>356151</xdr:rowOff>
    </xdr:to>
    <xdr:pic>
      <xdr:nvPicPr>
        <xdr:cNvPr id="649" name="Image 648">
          <a:extLst>
            <a:ext uri="{FF2B5EF4-FFF2-40B4-BE49-F238E27FC236}">
              <a16:creationId xmlns:a16="http://schemas.microsoft.com/office/drawing/2014/main" id="{00000000-0008-0000-0400-000089020000}"/>
            </a:ext>
          </a:extLst>
        </xdr:cNvPr>
        <xdr:cNvPicPr>
          <a:picLocks noChangeAspect="1"/>
        </xdr:cNvPicPr>
      </xdr:nvPicPr>
      <xdr:blipFill rotWithShape="1">
        <a:blip xmlns:r="http://schemas.openxmlformats.org/officeDocument/2006/relationships" r:embed="rId2"/>
        <a:srcRect l="50501" t="22696" r="6353" b="37279"/>
        <a:stretch/>
      </xdr:blipFill>
      <xdr:spPr>
        <a:xfrm>
          <a:off x="4464329" y="229224508"/>
          <a:ext cx="243592" cy="294860"/>
        </a:xfrm>
        <a:prstGeom prst="rect">
          <a:avLst/>
        </a:prstGeom>
      </xdr:spPr>
    </xdr:pic>
    <xdr:clientData/>
  </xdr:twoCellAnchor>
  <xdr:twoCellAnchor editAs="oneCell">
    <xdr:from>
      <xdr:col>3</xdr:col>
      <xdr:colOff>189101</xdr:colOff>
      <xdr:row>331</xdr:row>
      <xdr:rowOff>61291</xdr:rowOff>
    </xdr:from>
    <xdr:to>
      <xdr:col>3</xdr:col>
      <xdr:colOff>424241</xdr:colOff>
      <xdr:row>331</xdr:row>
      <xdr:rowOff>356151</xdr:rowOff>
    </xdr:to>
    <xdr:pic>
      <xdr:nvPicPr>
        <xdr:cNvPr id="650" name="Image 649">
          <a:extLst>
            <a:ext uri="{FF2B5EF4-FFF2-40B4-BE49-F238E27FC236}">
              <a16:creationId xmlns:a16="http://schemas.microsoft.com/office/drawing/2014/main" id="{00000000-0008-0000-0400-00008A020000}"/>
            </a:ext>
          </a:extLst>
        </xdr:cNvPr>
        <xdr:cNvPicPr>
          <a:picLocks noChangeAspect="1"/>
        </xdr:cNvPicPr>
      </xdr:nvPicPr>
      <xdr:blipFill rotWithShape="1">
        <a:blip xmlns:r="http://schemas.openxmlformats.org/officeDocument/2006/relationships" r:embed="rId2"/>
        <a:srcRect l="6603" t="22696" r="51748" b="37279"/>
        <a:stretch/>
      </xdr:blipFill>
      <xdr:spPr>
        <a:xfrm>
          <a:off x="3386188" y="229224508"/>
          <a:ext cx="235140" cy="294860"/>
        </a:xfrm>
        <a:prstGeom prst="rect">
          <a:avLst/>
        </a:prstGeom>
      </xdr:spPr>
    </xdr:pic>
    <xdr:clientData/>
  </xdr:twoCellAnchor>
  <xdr:twoCellAnchor editAs="oneCell">
    <xdr:from>
      <xdr:col>3</xdr:col>
      <xdr:colOff>190501</xdr:colOff>
      <xdr:row>330</xdr:row>
      <xdr:rowOff>36754</xdr:rowOff>
    </xdr:from>
    <xdr:to>
      <xdr:col>3</xdr:col>
      <xdr:colOff>416891</xdr:colOff>
      <xdr:row>330</xdr:row>
      <xdr:rowOff>329855</xdr:rowOff>
    </xdr:to>
    <xdr:pic>
      <xdr:nvPicPr>
        <xdr:cNvPr id="651" name="Image 650">
          <a:extLst>
            <a:ext uri="{FF2B5EF4-FFF2-40B4-BE49-F238E27FC236}">
              <a16:creationId xmlns:a16="http://schemas.microsoft.com/office/drawing/2014/main" id="{00000000-0008-0000-0400-00008B020000}"/>
            </a:ext>
          </a:extLst>
        </xdr:cNvPr>
        <xdr:cNvPicPr>
          <a:picLocks noChangeAspect="1"/>
        </xdr:cNvPicPr>
      </xdr:nvPicPr>
      <xdr:blipFill rotWithShape="1">
        <a:blip xmlns:r="http://schemas.openxmlformats.org/officeDocument/2006/relationships" r:embed="rId3"/>
        <a:srcRect l="6604" t="20396" r="51356" b="37892"/>
        <a:stretch/>
      </xdr:blipFill>
      <xdr:spPr>
        <a:xfrm>
          <a:off x="3387588" y="228843819"/>
          <a:ext cx="226390" cy="293101"/>
        </a:xfrm>
        <a:prstGeom prst="rect">
          <a:avLst/>
        </a:prstGeom>
      </xdr:spPr>
    </xdr:pic>
    <xdr:clientData/>
  </xdr:twoCellAnchor>
  <xdr:twoCellAnchor editAs="oneCell">
    <xdr:from>
      <xdr:col>4</xdr:col>
      <xdr:colOff>215350</xdr:colOff>
      <xdr:row>330</xdr:row>
      <xdr:rowOff>40067</xdr:rowOff>
    </xdr:from>
    <xdr:to>
      <xdr:col>4</xdr:col>
      <xdr:colOff>442378</xdr:colOff>
      <xdr:row>330</xdr:row>
      <xdr:rowOff>333168</xdr:rowOff>
    </xdr:to>
    <xdr:pic>
      <xdr:nvPicPr>
        <xdr:cNvPr id="652" name="Image 651">
          <a:extLst>
            <a:ext uri="{FF2B5EF4-FFF2-40B4-BE49-F238E27FC236}">
              <a16:creationId xmlns:a16="http://schemas.microsoft.com/office/drawing/2014/main" id="{00000000-0008-0000-0400-00008C020000}"/>
            </a:ext>
          </a:extLst>
        </xdr:cNvPr>
        <xdr:cNvPicPr>
          <a:picLocks noChangeAspect="1"/>
        </xdr:cNvPicPr>
      </xdr:nvPicPr>
      <xdr:blipFill rotWithShape="1">
        <a:blip xmlns:r="http://schemas.openxmlformats.org/officeDocument/2006/relationships" r:embed="rId3"/>
        <a:srcRect l="50489" t="20396" r="7353" b="37892"/>
        <a:stretch/>
      </xdr:blipFill>
      <xdr:spPr>
        <a:xfrm>
          <a:off x="4464328" y="228847132"/>
          <a:ext cx="227028" cy="293101"/>
        </a:xfrm>
        <a:prstGeom prst="rect">
          <a:avLst/>
        </a:prstGeom>
      </xdr:spPr>
    </xdr:pic>
    <xdr:clientData/>
  </xdr:twoCellAnchor>
  <xdr:twoCellAnchor editAs="oneCell">
    <xdr:from>
      <xdr:col>2</xdr:col>
      <xdr:colOff>416252</xdr:colOff>
      <xdr:row>388</xdr:row>
      <xdr:rowOff>323020</xdr:rowOff>
    </xdr:from>
    <xdr:to>
      <xdr:col>2</xdr:col>
      <xdr:colOff>961092</xdr:colOff>
      <xdr:row>388</xdr:row>
      <xdr:rowOff>656979</xdr:rowOff>
    </xdr:to>
    <xdr:sp macro="" textlink="'DONNEES GENERIQUES A REMPLIR'!D351">
      <xdr:nvSpPr>
        <xdr:cNvPr id="653" name="ZoneTexte 652">
          <a:extLst>
            <a:ext uri="{FF2B5EF4-FFF2-40B4-BE49-F238E27FC236}">
              <a16:creationId xmlns:a16="http://schemas.microsoft.com/office/drawing/2014/main" id="{00000000-0008-0000-0400-00008D020000}"/>
            </a:ext>
          </a:extLst>
        </xdr:cNvPr>
        <xdr:cNvSpPr txBox="1"/>
      </xdr:nvSpPr>
      <xdr:spPr>
        <a:xfrm>
          <a:off x="2790175" y="273949405"/>
          <a:ext cx="544840"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53BE6D5-8576-7E44-8D87-F38513E98EEE}"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3</xdr:col>
      <xdr:colOff>481895</xdr:colOff>
      <xdr:row>388</xdr:row>
      <xdr:rowOff>323020</xdr:rowOff>
    </xdr:from>
    <xdr:to>
      <xdr:col>4</xdr:col>
      <xdr:colOff>2300</xdr:colOff>
      <xdr:row>388</xdr:row>
      <xdr:rowOff>656979</xdr:rowOff>
    </xdr:to>
    <xdr:sp macro="" textlink="'DONNEES GENERIQUES A REMPLIR'!E351">
      <xdr:nvSpPr>
        <xdr:cNvPr id="654" name="ZoneTexte 653">
          <a:extLst>
            <a:ext uri="{FF2B5EF4-FFF2-40B4-BE49-F238E27FC236}">
              <a16:creationId xmlns:a16="http://schemas.microsoft.com/office/drawing/2014/main" id="{00000000-0008-0000-0400-00008E020000}"/>
            </a:ext>
          </a:extLst>
        </xdr:cNvPr>
        <xdr:cNvSpPr txBox="1"/>
      </xdr:nvSpPr>
      <xdr:spPr>
        <a:xfrm>
          <a:off x="4125818" y="273949405"/>
          <a:ext cx="587205" cy="33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E5103181-5A8C-A947-AA51-D3D073953267}"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2</xdr:col>
      <xdr:colOff>416253</xdr:colOff>
      <xdr:row>272</xdr:row>
      <xdr:rowOff>311842</xdr:rowOff>
    </xdr:from>
    <xdr:to>
      <xdr:col>2</xdr:col>
      <xdr:colOff>952294</xdr:colOff>
      <xdr:row>272</xdr:row>
      <xdr:rowOff>644831</xdr:rowOff>
    </xdr:to>
    <xdr:sp macro="" textlink="'DONNEES GENERIQUES A REMPLIR'!D223">
      <xdr:nvSpPr>
        <xdr:cNvPr id="655" name="ZoneTexte 654">
          <a:extLst>
            <a:ext uri="{FF2B5EF4-FFF2-40B4-BE49-F238E27FC236}">
              <a16:creationId xmlns:a16="http://schemas.microsoft.com/office/drawing/2014/main" id="{00000000-0008-0000-0400-00008F020000}"/>
            </a:ext>
          </a:extLst>
        </xdr:cNvPr>
        <xdr:cNvSpPr txBox="1"/>
      </xdr:nvSpPr>
      <xdr:spPr>
        <a:xfrm>
          <a:off x="2790176" y="176392457"/>
          <a:ext cx="536041" cy="3329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9CE72717-5BE7-F94C-9796-3ECB37D33271}"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3</xdr:col>
      <xdr:colOff>486289</xdr:colOff>
      <xdr:row>272</xdr:row>
      <xdr:rowOff>302073</xdr:rowOff>
    </xdr:from>
    <xdr:to>
      <xdr:col>3</xdr:col>
      <xdr:colOff>1064011</xdr:colOff>
      <xdr:row>272</xdr:row>
      <xdr:rowOff>635062</xdr:rowOff>
    </xdr:to>
    <xdr:sp macro="" textlink="'DONNEES GENERIQUES A REMPLIR'!E223">
      <xdr:nvSpPr>
        <xdr:cNvPr id="656" name="ZoneTexte 655">
          <a:extLst>
            <a:ext uri="{FF2B5EF4-FFF2-40B4-BE49-F238E27FC236}">
              <a16:creationId xmlns:a16="http://schemas.microsoft.com/office/drawing/2014/main" id="{00000000-0008-0000-0400-000090020000}"/>
            </a:ext>
          </a:extLst>
        </xdr:cNvPr>
        <xdr:cNvSpPr txBox="1"/>
      </xdr:nvSpPr>
      <xdr:spPr>
        <a:xfrm>
          <a:off x="4130212" y="176382688"/>
          <a:ext cx="577722" cy="3329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AEFBC47-8D65-9D4E-A9BE-8322A87DCBF0}"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2</xdr:col>
      <xdr:colOff>416257</xdr:colOff>
      <xdr:row>266</xdr:row>
      <xdr:rowOff>292776</xdr:rowOff>
    </xdr:from>
    <xdr:to>
      <xdr:col>2</xdr:col>
      <xdr:colOff>952298</xdr:colOff>
      <xdr:row>266</xdr:row>
      <xdr:rowOff>572458</xdr:rowOff>
    </xdr:to>
    <xdr:sp macro="" textlink="'DONNEES GENERIQUES A REMPLIR'!D218">
      <xdr:nvSpPr>
        <xdr:cNvPr id="657" name="ZoneTexte 656">
          <a:extLst>
            <a:ext uri="{FF2B5EF4-FFF2-40B4-BE49-F238E27FC236}">
              <a16:creationId xmlns:a16="http://schemas.microsoft.com/office/drawing/2014/main" id="{00000000-0008-0000-0400-000091020000}"/>
            </a:ext>
          </a:extLst>
        </xdr:cNvPr>
        <xdr:cNvSpPr txBox="1"/>
      </xdr:nvSpPr>
      <xdr:spPr>
        <a:xfrm>
          <a:off x="2790180" y="172416853"/>
          <a:ext cx="536041"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1339654-6090-904C-BF5B-FC0159A64518}" type="TxLink">
            <a:rPr lang="en-US" sz="1100" b="1" i="0" u="none" strike="noStrike">
              <a:solidFill>
                <a:schemeClr val="bg1"/>
              </a:solidFill>
              <a:latin typeface="Arial"/>
              <a:cs typeface="Arial"/>
            </a:rPr>
            <a:pPr algn="ctr"/>
            <a:t> </a:t>
          </a:fld>
          <a:endParaRPr lang="en-US" sz="1200" b="1" i="0" u="none" strike="noStrike">
            <a:solidFill>
              <a:schemeClr val="bg1"/>
            </a:solidFill>
            <a:latin typeface="Calibri"/>
            <a:cs typeface="Calibri"/>
          </a:endParaRPr>
        </a:p>
      </xdr:txBody>
    </xdr:sp>
    <xdr:clientData/>
  </xdr:twoCellAnchor>
  <xdr:twoCellAnchor editAs="oneCell">
    <xdr:from>
      <xdr:col>3</xdr:col>
      <xdr:colOff>484807</xdr:colOff>
      <xdr:row>266</xdr:row>
      <xdr:rowOff>273238</xdr:rowOff>
    </xdr:from>
    <xdr:to>
      <xdr:col>3</xdr:col>
      <xdr:colOff>1062529</xdr:colOff>
      <xdr:row>266</xdr:row>
      <xdr:rowOff>552920</xdr:rowOff>
    </xdr:to>
    <xdr:sp macro="" textlink="'DONNEES GENERIQUES A REMPLIR'!E218">
      <xdr:nvSpPr>
        <xdr:cNvPr id="658" name="ZoneTexte 657">
          <a:extLst>
            <a:ext uri="{FF2B5EF4-FFF2-40B4-BE49-F238E27FC236}">
              <a16:creationId xmlns:a16="http://schemas.microsoft.com/office/drawing/2014/main" id="{00000000-0008-0000-0400-000092020000}"/>
            </a:ext>
          </a:extLst>
        </xdr:cNvPr>
        <xdr:cNvSpPr txBox="1"/>
      </xdr:nvSpPr>
      <xdr:spPr>
        <a:xfrm>
          <a:off x="4128730" y="172397315"/>
          <a:ext cx="577722"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F9AA135-B8D7-7941-B1B6-A2CE0F05A42E}" type="TxLink">
            <a:rPr lang="en-US" sz="1100" b="1" i="0" u="none" strike="noStrike">
              <a:solidFill>
                <a:schemeClr val="bg1"/>
              </a:solidFill>
              <a:latin typeface="Arial"/>
              <a:cs typeface="Arial"/>
            </a:rPr>
            <a:pPr algn="ctr"/>
            <a:t> </a:t>
          </a:fld>
          <a:endParaRPr lang="en-US" sz="1200" b="1" i="0" u="none" strike="noStrike">
            <a:solidFill>
              <a:schemeClr val="bg1"/>
            </a:solidFill>
            <a:latin typeface="Calibri"/>
            <a:cs typeface="Calibri"/>
          </a:endParaRPr>
        </a:p>
      </xdr:txBody>
    </xdr:sp>
    <xdr:clientData/>
  </xdr:twoCellAnchor>
  <xdr:twoCellAnchor editAs="oneCell">
    <xdr:from>
      <xdr:col>4</xdr:col>
      <xdr:colOff>341923</xdr:colOff>
      <xdr:row>234</xdr:row>
      <xdr:rowOff>426982</xdr:rowOff>
    </xdr:from>
    <xdr:to>
      <xdr:col>4</xdr:col>
      <xdr:colOff>796432</xdr:colOff>
      <xdr:row>234</xdr:row>
      <xdr:rowOff>820279</xdr:rowOff>
    </xdr:to>
    <xdr:sp macro="" textlink="'DONNEES GENERIQUES A REMPLIR'!$D$170">
      <xdr:nvSpPr>
        <xdr:cNvPr id="661" name="ZoneTexte 660">
          <a:extLst>
            <a:ext uri="{FF2B5EF4-FFF2-40B4-BE49-F238E27FC236}">
              <a16:creationId xmlns:a16="http://schemas.microsoft.com/office/drawing/2014/main" id="{00000000-0008-0000-0400-000095020000}"/>
            </a:ext>
          </a:extLst>
        </xdr:cNvPr>
        <xdr:cNvSpPr txBox="1"/>
      </xdr:nvSpPr>
      <xdr:spPr>
        <a:xfrm>
          <a:off x="5177692" y="140615444"/>
          <a:ext cx="454509" cy="3932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F642A523-D66B-774D-AF7F-C2A4F923337F}" type="TxLink">
            <a:rPr lang="en-US" sz="1100" b="1" i="0" u="none" strike="noStrike">
              <a:solidFill>
                <a:schemeClr val="bg1"/>
              </a:solidFill>
              <a:latin typeface="Arial"/>
              <a:ea typeface="Calibri"/>
              <a:cs typeface="Arial"/>
            </a:rPr>
            <a:pPr algn="ctr"/>
            <a:t> </a:t>
          </a:fld>
          <a:endParaRPr lang="en-US" sz="1200" b="1" i="0" u="none" strike="noStrike">
            <a:solidFill>
              <a:schemeClr val="bg1"/>
            </a:solidFill>
            <a:latin typeface="Calibri"/>
          </a:endParaRPr>
        </a:p>
      </xdr:txBody>
    </xdr:sp>
    <xdr:clientData/>
  </xdr:twoCellAnchor>
  <xdr:twoCellAnchor editAs="oneCell">
    <xdr:from>
      <xdr:col>5</xdr:col>
      <xdr:colOff>175846</xdr:colOff>
      <xdr:row>234</xdr:row>
      <xdr:rowOff>421564</xdr:rowOff>
    </xdr:from>
    <xdr:to>
      <xdr:col>5</xdr:col>
      <xdr:colOff>581862</xdr:colOff>
      <xdr:row>234</xdr:row>
      <xdr:rowOff>706965</xdr:rowOff>
    </xdr:to>
    <xdr:sp macro="" textlink="'DONNEES GENERIQUES A REMPLIR'!$E$170">
      <xdr:nvSpPr>
        <xdr:cNvPr id="662" name="ZoneTexte 661">
          <a:extLst>
            <a:ext uri="{FF2B5EF4-FFF2-40B4-BE49-F238E27FC236}">
              <a16:creationId xmlns:a16="http://schemas.microsoft.com/office/drawing/2014/main" id="{00000000-0008-0000-0400-000096020000}"/>
            </a:ext>
          </a:extLst>
        </xdr:cNvPr>
        <xdr:cNvSpPr txBox="1"/>
      </xdr:nvSpPr>
      <xdr:spPr>
        <a:xfrm>
          <a:off x="6203461" y="140610026"/>
          <a:ext cx="406016" cy="285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F5F27B8E-B829-5B4D-96F4-9A14714AF2ED}"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xdr:from>
      <xdr:col>2</xdr:col>
      <xdr:colOff>364435</xdr:colOff>
      <xdr:row>170</xdr:row>
      <xdr:rowOff>368976</xdr:rowOff>
    </xdr:from>
    <xdr:to>
      <xdr:col>3</xdr:col>
      <xdr:colOff>710798</xdr:colOff>
      <xdr:row>170</xdr:row>
      <xdr:rowOff>690472</xdr:rowOff>
    </xdr:to>
    <xdr:grpSp>
      <xdr:nvGrpSpPr>
        <xdr:cNvPr id="20" name="Groupe 19">
          <a:extLst>
            <a:ext uri="{FF2B5EF4-FFF2-40B4-BE49-F238E27FC236}">
              <a16:creationId xmlns:a16="http://schemas.microsoft.com/office/drawing/2014/main" id="{00000000-0008-0000-0400-000014000000}"/>
            </a:ext>
          </a:extLst>
        </xdr:cNvPr>
        <xdr:cNvGrpSpPr/>
      </xdr:nvGrpSpPr>
      <xdr:grpSpPr>
        <a:xfrm>
          <a:off x="2442617" y="81279521"/>
          <a:ext cx="1454726" cy="321496"/>
          <a:chOff x="2498035" y="81404212"/>
          <a:chExt cx="1496290" cy="321496"/>
        </a:xfrm>
      </xdr:grpSpPr>
      <xdr:sp macro="" textlink="'DONNEES GENERIQUES A REMPLIR'!E44">
        <xdr:nvSpPr>
          <xdr:cNvPr id="663" name="ZoneTexte 662">
            <a:extLst>
              <a:ext uri="{FF2B5EF4-FFF2-40B4-BE49-F238E27FC236}">
                <a16:creationId xmlns:a16="http://schemas.microsoft.com/office/drawing/2014/main" id="{00000000-0008-0000-0400-000097020000}"/>
              </a:ext>
            </a:extLst>
          </xdr:cNvPr>
          <xdr:cNvSpPr txBox="1"/>
        </xdr:nvSpPr>
        <xdr:spPr>
          <a:xfrm>
            <a:off x="3410114" y="81404212"/>
            <a:ext cx="584211"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C01B540E-94A5-0A4F-9EF1-F256727D00E4}" type="TxLink">
              <a:rPr lang="en-US" sz="1100" b="1" i="0" u="none" strike="noStrike">
                <a:solidFill>
                  <a:schemeClr val="bg1"/>
                </a:solidFill>
                <a:latin typeface="Arial"/>
                <a:cs typeface="Arial"/>
              </a:rPr>
              <a:pPr algn="ctr"/>
              <a:t> </a:t>
            </a:fld>
            <a:endParaRPr lang="en-US" sz="1200" b="1" i="0" u="none" strike="noStrike">
              <a:solidFill>
                <a:schemeClr val="bg1"/>
              </a:solidFill>
              <a:latin typeface="Calibri"/>
            </a:endParaRPr>
          </a:p>
        </xdr:txBody>
      </xdr:sp>
      <xdr:sp macro="" textlink="'[2]DONNEES GENERIQUES A REMPLIR'!$D$44">
        <xdr:nvSpPr>
          <xdr:cNvPr id="664" name="ZoneTexte 663">
            <a:extLst>
              <a:ext uri="{FF2B5EF4-FFF2-40B4-BE49-F238E27FC236}">
                <a16:creationId xmlns:a16="http://schemas.microsoft.com/office/drawing/2014/main" id="{00000000-0008-0000-0400-000098020000}"/>
              </a:ext>
            </a:extLst>
          </xdr:cNvPr>
          <xdr:cNvSpPr txBox="1"/>
        </xdr:nvSpPr>
        <xdr:spPr>
          <a:xfrm>
            <a:off x="2498035" y="81462828"/>
            <a:ext cx="542063" cy="262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7A360BE-77A0-D747-88C1-6459F95E7B7C}" type="TxLink">
              <a:rPr lang="en-US" sz="1200" b="1" i="0" u="none" strike="noStrike">
                <a:solidFill>
                  <a:schemeClr val="tx1"/>
                </a:solidFill>
                <a:latin typeface="Calibri"/>
                <a:ea typeface="Calibri"/>
                <a:cs typeface="Calibri"/>
              </a:rPr>
              <a:pPr algn="ctr"/>
              <a:t> </a:t>
            </a:fld>
            <a:endParaRPr lang="fr-FR" sz="1200" b="1" i="0" u="none" strike="noStrike">
              <a:solidFill>
                <a:schemeClr val="tx1"/>
              </a:solidFill>
              <a:latin typeface="Calibri"/>
            </a:endParaRPr>
          </a:p>
        </xdr:txBody>
      </xdr:sp>
    </xdr:grpSp>
    <xdr:clientData/>
  </xdr:twoCellAnchor>
  <xdr:twoCellAnchor editAs="oneCell">
    <xdr:from>
      <xdr:col>1</xdr:col>
      <xdr:colOff>114637</xdr:colOff>
      <xdr:row>477</xdr:row>
      <xdr:rowOff>93517</xdr:rowOff>
    </xdr:from>
    <xdr:to>
      <xdr:col>4</xdr:col>
      <xdr:colOff>1057613</xdr:colOff>
      <xdr:row>480</xdr:row>
      <xdr:rowOff>282981</xdr:rowOff>
    </xdr:to>
    <xdr:pic>
      <xdr:nvPicPr>
        <xdr:cNvPr id="379" name="Image 378">
          <a:extLst>
            <a:ext uri="{FF2B5EF4-FFF2-40B4-BE49-F238E27FC236}">
              <a16:creationId xmlns:a16="http://schemas.microsoft.com/office/drawing/2014/main" id="{00000000-0008-0000-0400-00007B010000}"/>
            </a:ext>
          </a:extLst>
        </xdr:cNvPr>
        <xdr:cNvPicPr>
          <a:picLocks noChangeAspect="1"/>
        </xdr:cNvPicPr>
      </xdr:nvPicPr>
      <xdr:blipFill>
        <a:blip xmlns:r="http://schemas.openxmlformats.org/officeDocument/2006/relationships" r:embed="rId74"/>
        <a:stretch>
          <a:fillRect/>
        </a:stretch>
      </xdr:blipFill>
      <xdr:spPr>
        <a:xfrm>
          <a:off x="1167582" y="301679262"/>
          <a:ext cx="4254213" cy="812919"/>
        </a:xfrm>
        <a:prstGeom prst="rect">
          <a:avLst/>
        </a:prstGeom>
      </xdr:spPr>
    </xdr:pic>
    <xdr:clientData/>
  </xdr:twoCellAnchor>
  <xdr:twoCellAnchor editAs="oneCell">
    <xdr:from>
      <xdr:col>0</xdr:col>
      <xdr:colOff>600075</xdr:colOff>
      <xdr:row>30</xdr:row>
      <xdr:rowOff>152400</xdr:rowOff>
    </xdr:from>
    <xdr:to>
      <xdr:col>0</xdr:col>
      <xdr:colOff>979432</xdr:colOff>
      <xdr:row>32</xdr:row>
      <xdr:rowOff>152401</xdr:rowOff>
    </xdr:to>
    <xdr:pic>
      <xdr:nvPicPr>
        <xdr:cNvPr id="42" name="Image 41">
          <a:extLst>
            <a:ext uri="{FF2B5EF4-FFF2-40B4-BE49-F238E27FC236}">
              <a16:creationId xmlns:a16="http://schemas.microsoft.com/office/drawing/2014/main" id="{00000000-0008-0000-0400-00002A000000}"/>
            </a:ext>
          </a:extLst>
        </xdr:cNvPr>
        <xdr:cNvPicPr>
          <a:picLocks noChangeAspect="1"/>
        </xdr:cNvPicPr>
      </xdr:nvPicPr>
      <xdr:blipFill rotWithShape="1">
        <a:blip xmlns:r="http://schemas.openxmlformats.org/officeDocument/2006/relationships" r:embed="rId75"/>
        <a:srcRect l="23470" t="25569" r="23378" b="33520"/>
        <a:stretch/>
      </xdr:blipFill>
      <xdr:spPr>
        <a:xfrm flipH="1">
          <a:off x="600075" y="15659100"/>
          <a:ext cx="379357" cy="381000"/>
        </a:xfrm>
        <a:prstGeom prst="rect">
          <a:avLst/>
        </a:prstGeom>
      </xdr:spPr>
    </xdr:pic>
    <xdr:clientData/>
  </xdr:twoCellAnchor>
  <xdr:twoCellAnchor>
    <xdr:from>
      <xdr:col>0</xdr:col>
      <xdr:colOff>43100</xdr:colOff>
      <xdr:row>1</xdr:row>
      <xdr:rowOff>124909</xdr:rowOff>
    </xdr:from>
    <xdr:to>
      <xdr:col>1</xdr:col>
      <xdr:colOff>1051442</xdr:colOff>
      <xdr:row>1</xdr:row>
      <xdr:rowOff>543432</xdr:rowOff>
    </xdr:to>
    <xdr:pic>
      <xdr:nvPicPr>
        <xdr:cNvPr id="44" name="Imag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76"/>
        <a:stretch>
          <a:fillRect/>
        </a:stretch>
      </xdr:blipFill>
      <xdr:spPr>
        <a:xfrm>
          <a:off x="43100" y="305018"/>
          <a:ext cx="2061287" cy="418523"/>
        </a:xfrm>
        <a:prstGeom prst="rect">
          <a:avLst/>
        </a:prstGeom>
      </xdr:spPr>
    </xdr:pic>
    <xdr:clientData/>
  </xdr:twoCellAnchor>
  <xdr:twoCellAnchor>
    <xdr:from>
      <xdr:col>0</xdr:col>
      <xdr:colOff>290946</xdr:colOff>
      <xdr:row>9</xdr:row>
      <xdr:rowOff>6409</xdr:rowOff>
    </xdr:from>
    <xdr:to>
      <xdr:col>5</xdr:col>
      <xdr:colOff>3435928</xdr:colOff>
      <xdr:row>15</xdr:row>
      <xdr:rowOff>670186</xdr:rowOff>
    </xdr:to>
    <xdr:pic>
      <xdr:nvPicPr>
        <xdr:cNvPr id="50" name="Imag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77"/>
        <a:stretch>
          <a:fillRect/>
        </a:stretch>
      </xdr:blipFill>
      <xdr:spPr>
        <a:xfrm>
          <a:off x="290946" y="3857973"/>
          <a:ext cx="8589818" cy="6870613"/>
        </a:xfrm>
        <a:prstGeom prst="rect">
          <a:avLst/>
        </a:prstGeom>
      </xdr:spPr>
    </xdr:pic>
    <xdr:clientData/>
  </xdr:twoCellAnchor>
  <xdr:twoCellAnchor editAs="oneCell">
    <xdr:from>
      <xdr:col>0</xdr:col>
      <xdr:colOff>600075</xdr:colOff>
      <xdr:row>63</xdr:row>
      <xdr:rowOff>6724</xdr:rowOff>
    </xdr:from>
    <xdr:to>
      <xdr:col>0</xdr:col>
      <xdr:colOff>979432</xdr:colOff>
      <xdr:row>65</xdr:row>
      <xdr:rowOff>6723</xdr:rowOff>
    </xdr:to>
    <xdr:pic>
      <xdr:nvPicPr>
        <xdr:cNvPr id="411" name="Image 410">
          <a:extLst>
            <a:ext uri="{FF2B5EF4-FFF2-40B4-BE49-F238E27FC236}">
              <a16:creationId xmlns:a16="http://schemas.microsoft.com/office/drawing/2014/main" id="{00000000-0008-0000-0400-00009B010000}"/>
            </a:ext>
          </a:extLst>
        </xdr:cNvPr>
        <xdr:cNvPicPr>
          <a:picLocks noChangeAspect="1"/>
        </xdr:cNvPicPr>
      </xdr:nvPicPr>
      <xdr:blipFill rotWithShape="1">
        <a:blip xmlns:r="http://schemas.openxmlformats.org/officeDocument/2006/relationships" r:embed="rId75"/>
        <a:srcRect l="23470" t="25569" r="23378" b="33520"/>
        <a:stretch/>
      </xdr:blipFill>
      <xdr:spPr>
        <a:xfrm flipH="1">
          <a:off x="600075" y="23001195"/>
          <a:ext cx="379357" cy="381000"/>
        </a:xfrm>
        <a:prstGeom prst="rect">
          <a:avLst/>
        </a:prstGeom>
      </xdr:spPr>
    </xdr:pic>
    <xdr:clientData/>
  </xdr:twoCellAnchor>
  <xdr:twoCellAnchor editAs="oneCell">
    <xdr:from>
      <xdr:col>0</xdr:col>
      <xdr:colOff>600075</xdr:colOff>
      <xdr:row>68</xdr:row>
      <xdr:rowOff>129989</xdr:rowOff>
    </xdr:from>
    <xdr:to>
      <xdr:col>0</xdr:col>
      <xdr:colOff>979432</xdr:colOff>
      <xdr:row>70</xdr:row>
      <xdr:rowOff>129988</xdr:rowOff>
    </xdr:to>
    <xdr:pic>
      <xdr:nvPicPr>
        <xdr:cNvPr id="416" name="Image 415">
          <a:extLst>
            <a:ext uri="{FF2B5EF4-FFF2-40B4-BE49-F238E27FC236}">
              <a16:creationId xmlns:a16="http://schemas.microsoft.com/office/drawing/2014/main" id="{00000000-0008-0000-0400-0000A0010000}"/>
            </a:ext>
          </a:extLst>
        </xdr:cNvPr>
        <xdr:cNvPicPr>
          <a:picLocks noChangeAspect="1"/>
        </xdr:cNvPicPr>
      </xdr:nvPicPr>
      <xdr:blipFill rotWithShape="1">
        <a:blip xmlns:r="http://schemas.openxmlformats.org/officeDocument/2006/relationships" r:embed="rId75"/>
        <a:srcRect l="23470" t="25569" r="23378" b="33520"/>
        <a:stretch/>
      </xdr:blipFill>
      <xdr:spPr>
        <a:xfrm flipH="1">
          <a:off x="600075" y="24144195"/>
          <a:ext cx="379357" cy="381000"/>
        </a:xfrm>
        <a:prstGeom prst="rect">
          <a:avLst/>
        </a:prstGeom>
      </xdr:spPr>
    </xdr:pic>
    <xdr:clientData/>
  </xdr:twoCellAnchor>
  <xdr:twoCellAnchor>
    <xdr:from>
      <xdr:col>2</xdr:col>
      <xdr:colOff>44726</xdr:colOff>
      <xdr:row>208</xdr:row>
      <xdr:rowOff>177247</xdr:rowOff>
    </xdr:from>
    <xdr:to>
      <xdr:col>2</xdr:col>
      <xdr:colOff>1017034</xdr:colOff>
      <xdr:row>210</xdr:row>
      <xdr:rowOff>24847</xdr:rowOff>
    </xdr:to>
    <xdr:grpSp>
      <xdr:nvGrpSpPr>
        <xdr:cNvPr id="34" name="Groupe 33">
          <a:extLst>
            <a:ext uri="{FF2B5EF4-FFF2-40B4-BE49-F238E27FC236}">
              <a16:creationId xmlns:a16="http://schemas.microsoft.com/office/drawing/2014/main" id="{00000000-0008-0000-0400-000022000000}"/>
            </a:ext>
          </a:extLst>
        </xdr:cNvPr>
        <xdr:cNvGrpSpPr/>
      </xdr:nvGrpSpPr>
      <xdr:grpSpPr>
        <a:xfrm>
          <a:off x="2122908" y="117629156"/>
          <a:ext cx="972308" cy="1163782"/>
          <a:chOff x="2178326" y="117705356"/>
          <a:chExt cx="972308" cy="1163782"/>
        </a:xfrm>
      </xdr:grpSpPr>
      <xdr:pic>
        <xdr:nvPicPr>
          <xdr:cNvPr id="630" name="Image 629">
            <a:extLst>
              <a:ext uri="{FF2B5EF4-FFF2-40B4-BE49-F238E27FC236}">
                <a16:creationId xmlns:a16="http://schemas.microsoft.com/office/drawing/2014/main" id="{00000000-0008-0000-0400-000076020000}"/>
              </a:ext>
            </a:extLst>
          </xdr:cNvPr>
          <xdr:cNvPicPr>
            <a:picLocks noChangeAspect="1"/>
          </xdr:cNvPicPr>
        </xdr:nvPicPr>
        <xdr:blipFill rotWithShape="1">
          <a:blip xmlns:r="http://schemas.openxmlformats.org/officeDocument/2006/relationships" r:embed="rId8"/>
          <a:srcRect l="6497" t="18880" r="52052" b="37343"/>
          <a:stretch/>
        </xdr:blipFill>
        <xdr:spPr>
          <a:xfrm>
            <a:off x="2178326" y="117705356"/>
            <a:ext cx="829341" cy="1163782"/>
          </a:xfrm>
          <a:prstGeom prst="rect">
            <a:avLst/>
          </a:prstGeom>
        </xdr:spPr>
      </xdr:pic>
      <xdr:sp macro="" textlink="'DONNEES FOCUS A REMPLIR'!G17">
        <xdr:nvSpPr>
          <xdr:cNvPr id="326" name="ZoneTexte 325">
            <a:extLst>
              <a:ext uri="{FF2B5EF4-FFF2-40B4-BE49-F238E27FC236}">
                <a16:creationId xmlns:a16="http://schemas.microsoft.com/office/drawing/2014/main" id="{00000000-0008-0000-0400-000046010000}"/>
              </a:ext>
            </a:extLst>
          </xdr:cNvPr>
          <xdr:cNvSpPr txBox="1"/>
        </xdr:nvSpPr>
        <xdr:spPr>
          <a:xfrm>
            <a:off x="2314575" y="118507452"/>
            <a:ext cx="836059" cy="2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r"/>
            <a:fld id="{85D72300-B3D3-4CBB-8E47-9DA14F5B14A9}" type="TxLink">
              <a:rPr lang="en-US" sz="1100" b="0" i="0" u="none" strike="noStrike">
                <a:solidFill>
                  <a:srgbClr val="000000"/>
                </a:solidFill>
                <a:latin typeface="Calibri"/>
                <a:ea typeface="+mn-ea"/>
                <a:cs typeface="+mn-cs"/>
              </a:rPr>
              <a:pPr marL="0" indent="0" algn="r"/>
              <a:t> </a:t>
            </a:fld>
            <a:endParaRPr lang="en-US" sz="1200" b="1" i="0" u="none" strike="noStrike">
              <a:solidFill>
                <a:srgbClr val="000000"/>
              </a:solidFill>
              <a:latin typeface="Calibri"/>
              <a:ea typeface="+mn-ea"/>
              <a:cs typeface="+mn-cs"/>
            </a:endParaRPr>
          </a:p>
        </xdr:txBody>
      </xdr:sp>
      <xdr:sp macro="" textlink="'DONNEES GENERIQUES A REMPLIR'!G127">
        <xdr:nvSpPr>
          <xdr:cNvPr id="328" name="ZoneTexte 327">
            <a:extLst>
              <a:ext uri="{FF2B5EF4-FFF2-40B4-BE49-F238E27FC236}">
                <a16:creationId xmlns:a16="http://schemas.microsoft.com/office/drawing/2014/main" id="{00000000-0008-0000-0400-000048010000}"/>
              </a:ext>
            </a:extLst>
          </xdr:cNvPr>
          <xdr:cNvSpPr txBox="1"/>
        </xdr:nvSpPr>
        <xdr:spPr>
          <a:xfrm>
            <a:off x="2342071" y="118089574"/>
            <a:ext cx="494915" cy="29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fld id="{DBA80867-09A9-104E-B9EC-DC28899F13E3}" type="TxLink">
              <a:rPr lang="en-US" sz="1100" b="1" i="0" u="none" strike="noStrike">
                <a:solidFill>
                  <a:schemeClr val="bg1"/>
                </a:solidFill>
                <a:latin typeface="Arial"/>
                <a:ea typeface="Calibri"/>
                <a:cs typeface="Arial"/>
              </a:rPr>
              <a:pPr marL="0" indent="0" algn="ctr"/>
              <a:t>#DIV/0!</a:t>
            </a:fld>
            <a:endParaRPr lang="en-US" sz="1200" b="1" i="0" u="none" strike="noStrike">
              <a:solidFill>
                <a:schemeClr val="bg1"/>
              </a:solidFill>
              <a:latin typeface="Calibri"/>
              <a:ea typeface="+mn-ea"/>
              <a:cs typeface="+mn-cs"/>
            </a:endParaRPr>
          </a:p>
        </xdr:txBody>
      </xdr:sp>
    </xdr:grpSp>
    <xdr:clientData/>
  </xdr:twoCellAnchor>
  <xdr:twoCellAnchor editAs="oneCell">
    <xdr:from>
      <xdr:col>3</xdr:col>
      <xdr:colOff>347874</xdr:colOff>
      <xdr:row>307</xdr:row>
      <xdr:rowOff>75028</xdr:rowOff>
    </xdr:from>
    <xdr:to>
      <xdr:col>3</xdr:col>
      <xdr:colOff>993913</xdr:colOff>
      <xdr:row>307</xdr:row>
      <xdr:rowOff>1201724</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78"/>
        <a:srcRect l="6803" t="23920" r="53846" b="23485"/>
        <a:stretch/>
      </xdr:blipFill>
      <xdr:spPr>
        <a:xfrm>
          <a:off x="3544961" y="211985571"/>
          <a:ext cx="646039" cy="1126696"/>
        </a:xfrm>
        <a:prstGeom prst="rect">
          <a:avLst/>
        </a:prstGeom>
      </xdr:spPr>
    </xdr:pic>
    <xdr:clientData/>
  </xdr:twoCellAnchor>
  <xdr:twoCellAnchor editAs="oneCell">
    <xdr:from>
      <xdr:col>4</xdr:col>
      <xdr:colOff>149085</xdr:colOff>
      <xdr:row>307</xdr:row>
      <xdr:rowOff>75028</xdr:rowOff>
    </xdr:from>
    <xdr:to>
      <xdr:col>4</xdr:col>
      <xdr:colOff>811694</xdr:colOff>
      <xdr:row>307</xdr:row>
      <xdr:rowOff>1201724</xdr:rowOff>
    </xdr:to>
    <xdr:pic>
      <xdr:nvPicPr>
        <xdr:cNvPr id="369" name="Image 368">
          <a:extLst>
            <a:ext uri="{FF2B5EF4-FFF2-40B4-BE49-F238E27FC236}">
              <a16:creationId xmlns:a16="http://schemas.microsoft.com/office/drawing/2014/main" id="{00000000-0008-0000-0400-000071010000}"/>
            </a:ext>
          </a:extLst>
        </xdr:cNvPr>
        <xdr:cNvPicPr>
          <a:picLocks noChangeAspect="1"/>
        </xdr:cNvPicPr>
      </xdr:nvPicPr>
      <xdr:blipFill rotWithShape="1">
        <a:blip xmlns:r="http://schemas.openxmlformats.org/officeDocument/2006/relationships" r:embed="rId78"/>
        <a:srcRect l="49686" t="23920" r="9953" b="23485"/>
        <a:stretch/>
      </xdr:blipFill>
      <xdr:spPr>
        <a:xfrm>
          <a:off x="4398063" y="211985571"/>
          <a:ext cx="662609" cy="1126696"/>
        </a:xfrm>
        <a:prstGeom prst="rect">
          <a:avLst/>
        </a:prstGeom>
      </xdr:spPr>
    </xdr:pic>
    <xdr:clientData/>
  </xdr:twoCellAnchor>
  <xdr:twoCellAnchor editAs="oneCell">
    <xdr:from>
      <xdr:col>3</xdr:col>
      <xdr:colOff>546650</xdr:colOff>
      <xdr:row>333</xdr:row>
      <xdr:rowOff>175958</xdr:rowOff>
    </xdr:from>
    <xdr:to>
      <xdr:col>4</xdr:col>
      <xdr:colOff>513520</xdr:colOff>
      <xdr:row>333</xdr:row>
      <xdr:rowOff>1490870</xdr:rowOff>
    </xdr:to>
    <xdr:pic>
      <xdr:nvPicPr>
        <xdr:cNvPr id="26" name="Image 25">
          <a:extLst>
            <a:ext uri="{FF2B5EF4-FFF2-40B4-BE49-F238E27FC236}">
              <a16:creationId xmlns:a16="http://schemas.microsoft.com/office/drawing/2014/main" id="{00000000-0008-0000-0400-00001A000000}"/>
            </a:ext>
          </a:extLst>
        </xdr:cNvPr>
        <xdr:cNvPicPr>
          <a:picLocks noChangeAspect="1"/>
        </xdr:cNvPicPr>
      </xdr:nvPicPr>
      <xdr:blipFill rotWithShape="1">
        <a:blip xmlns:r="http://schemas.openxmlformats.org/officeDocument/2006/relationships" r:embed="rId79"/>
        <a:srcRect l="15806" t="10733" r="15364" b="21184"/>
        <a:stretch/>
      </xdr:blipFill>
      <xdr:spPr>
        <a:xfrm>
          <a:off x="3743737" y="228055371"/>
          <a:ext cx="1018761" cy="1314912"/>
        </a:xfrm>
        <a:prstGeom prst="rect">
          <a:avLst/>
        </a:prstGeom>
      </xdr:spPr>
    </xdr:pic>
    <xdr:clientData/>
  </xdr:twoCellAnchor>
  <xdr:twoCellAnchor editAs="oneCell">
    <xdr:from>
      <xdr:col>0</xdr:col>
      <xdr:colOff>621195</xdr:colOff>
      <xdr:row>383</xdr:row>
      <xdr:rowOff>257565</xdr:rowOff>
    </xdr:from>
    <xdr:to>
      <xdr:col>1</xdr:col>
      <xdr:colOff>389284</xdr:colOff>
      <xdr:row>383</xdr:row>
      <xdr:rowOff>1327485</xdr:rowOff>
    </xdr:to>
    <xdr:pic>
      <xdr:nvPicPr>
        <xdr:cNvPr id="31" name="Image 30">
          <a:extLst>
            <a:ext uri="{FF2B5EF4-FFF2-40B4-BE49-F238E27FC236}">
              <a16:creationId xmlns:a16="http://schemas.microsoft.com/office/drawing/2014/main" id="{00000000-0008-0000-0400-00001F000000}"/>
            </a:ext>
          </a:extLst>
        </xdr:cNvPr>
        <xdr:cNvPicPr>
          <a:picLocks noChangeAspect="1"/>
        </xdr:cNvPicPr>
      </xdr:nvPicPr>
      <xdr:blipFill rotWithShape="1">
        <a:blip xmlns:r="http://schemas.openxmlformats.org/officeDocument/2006/relationships" r:embed="rId80"/>
        <a:srcRect l="12263" t="8469" r="12590" b="14039"/>
        <a:stretch/>
      </xdr:blipFill>
      <xdr:spPr>
        <a:xfrm>
          <a:off x="621195" y="271515958"/>
          <a:ext cx="802232" cy="1069920"/>
        </a:xfrm>
        <a:prstGeom prst="rect">
          <a:avLst/>
        </a:prstGeom>
      </xdr:spPr>
    </xdr:pic>
    <xdr:clientData/>
  </xdr:twoCellAnchor>
  <xdr:twoCellAnchor editAs="oneCell">
    <xdr:from>
      <xdr:col>2</xdr:col>
      <xdr:colOff>765313</xdr:colOff>
      <xdr:row>383</xdr:row>
      <xdr:rowOff>257565</xdr:rowOff>
    </xdr:from>
    <xdr:to>
      <xdr:col>3</xdr:col>
      <xdr:colOff>442293</xdr:colOff>
      <xdr:row>383</xdr:row>
      <xdr:rowOff>1327485</xdr:rowOff>
    </xdr:to>
    <xdr:pic>
      <xdr:nvPicPr>
        <xdr:cNvPr id="378" name="Image 377">
          <a:extLst>
            <a:ext uri="{FF2B5EF4-FFF2-40B4-BE49-F238E27FC236}">
              <a16:creationId xmlns:a16="http://schemas.microsoft.com/office/drawing/2014/main" id="{00000000-0008-0000-0400-00007A010000}"/>
            </a:ext>
          </a:extLst>
        </xdr:cNvPr>
        <xdr:cNvPicPr>
          <a:picLocks noChangeAspect="1"/>
        </xdr:cNvPicPr>
      </xdr:nvPicPr>
      <xdr:blipFill rotWithShape="1">
        <a:blip xmlns:r="http://schemas.openxmlformats.org/officeDocument/2006/relationships" r:embed="rId80"/>
        <a:srcRect l="12263" t="8469" r="12590" b="14039"/>
        <a:stretch/>
      </xdr:blipFill>
      <xdr:spPr>
        <a:xfrm>
          <a:off x="2847206" y="271515958"/>
          <a:ext cx="792766" cy="1069920"/>
        </a:xfrm>
        <a:prstGeom prst="rect">
          <a:avLst/>
        </a:prstGeom>
      </xdr:spPr>
    </xdr:pic>
    <xdr:clientData/>
  </xdr:twoCellAnchor>
  <xdr:twoCellAnchor editAs="oneCell">
    <xdr:from>
      <xdr:col>5</xdr:col>
      <xdr:colOff>132521</xdr:colOff>
      <xdr:row>383</xdr:row>
      <xdr:rowOff>257565</xdr:rowOff>
    </xdr:from>
    <xdr:to>
      <xdr:col>5</xdr:col>
      <xdr:colOff>927653</xdr:colOff>
      <xdr:row>383</xdr:row>
      <xdr:rowOff>1327485</xdr:rowOff>
    </xdr:to>
    <xdr:pic>
      <xdr:nvPicPr>
        <xdr:cNvPr id="380" name="Image 379">
          <a:extLst>
            <a:ext uri="{FF2B5EF4-FFF2-40B4-BE49-F238E27FC236}">
              <a16:creationId xmlns:a16="http://schemas.microsoft.com/office/drawing/2014/main" id="{00000000-0008-0000-0400-00007C010000}"/>
            </a:ext>
          </a:extLst>
        </xdr:cNvPr>
        <xdr:cNvPicPr>
          <a:picLocks noChangeAspect="1"/>
        </xdr:cNvPicPr>
      </xdr:nvPicPr>
      <xdr:blipFill rotWithShape="1">
        <a:blip xmlns:r="http://schemas.openxmlformats.org/officeDocument/2006/relationships" r:embed="rId80"/>
        <a:srcRect l="12263" t="8469" r="12590" b="14039"/>
        <a:stretch/>
      </xdr:blipFill>
      <xdr:spPr>
        <a:xfrm>
          <a:off x="5425700" y="271515958"/>
          <a:ext cx="795132" cy="1069920"/>
        </a:xfrm>
        <a:prstGeom prst="rect">
          <a:avLst/>
        </a:prstGeom>
      </xdr:spPr>
    </xdr:pic>
    <xdr:clientData/>
  </xdr:twoCellAnchor>
  <xdr:twoCellAnchor editAs="oneCell">
    <xdr:from>
      <xdr:col>0</xdr:col>
      <xdr:colOff>0</xdr:colOff>
      <xdr:row>159</xdr:row>
      <xdr:rowOff>145676</xdr:rowOff>
    </xdr:from>
    <xdr:to>
      <xdr:col>0</xdr:col>
      <xdr:colOff>850003</xdr:colOff>
      <xdr:row>162</xdr:row>
      <xdr:rowOff>450272</xdr:rowOff>
    </xdr:to>
    <xdr:pic>
      <xdr:nvPicPr>
        <xdr:cNvPr id="382" name="Image 381">
          <a:extLst>
            <a:ext uri="{FF2B5EF4-FFF2-40B4-BE49-F238E27FC236}">
              <a16:creationId xmlns:a16="http://schemas.microsoft.com/office/drawing/2014/main" id="{00000000-0008-0000-0400-00007E010000}"/>
            </a:ext>
          </a:extLst>
        </xdr:cNvPr>
        <xdr:cNvPicPr>
          <a:picLocks noChangeAspect="1"/>
        </xdr:cNvPicPr>
      </xdr:nvPicPr>
      <xdr:blipFill rotWithShape="1">
        <a:blip xmlns:r="http://schemas.openxmlformats.org/officeDocument/2006/relationships" r:embed="rId75"/>
        <a:srcRect l="23470" t="25569" r="23378" b="33520"/>
        <a:stretch/>
      </xdr:blipFill>
      <xdr:spPr>
        <a:xfrm flipH="1">
          <a:off x="0" y="72098647"/>
          <a:ext cx="850003" cy="853684"/>
        </a:xfrm>
        <a:prstGeom prst="rect">
          <a:avLst/>
        </a:prstGeom>
      </xdr:spPr>
    </xdr:pic>
    <xdr:clientData/>
  </xdr:twoCellAnchor>
  <xdr:twoCellAnchor editAs="oneCell">
    <xdr:from>
      <xdr:col>0</xdr:col>
      <xdr:colOff>0</xdr:colOff>
      <xdr:row>292</xdr:row>
      <xdr:rowOff>89650</xdr:rowOff>
    </xdr:from>
    <xdr:to>
      <xdr:col>0</xdr:col>
      <xdr:colOff>850003</xdr:colOff>
      <xdr:row>293</xdr:row>
      <xdr:rowOff>24453</xdr:rowOff>
    </xdr:to>
    <xdr:pic>
      <xdr:nvPicPr>
        <xdr:cNvPr id="384" name="Image 383">
          <a:extLst>
            <a:ext uri="{FF2B5EF4-FFF2-40B4-BE49-F238E27FC236}">
              <a16:creationId xmlns:a16="http://schemas.microsoft.com/office/drawing/2014/main" id="{00000000-0008-0000-0400-000080010000}"/>
            </a:ext>
          </a:extLst>
        </xdr:cNvPr>
        <xdr:cNvPicPr>
          <a:picLocks noChangeAspect="1"/>
        </xdr:cNvPicPr>
      </xdr:nvPicPr>
      <xdr:blipFill rotWithShape="1">
        <a:blip xmlns:r="http://schemas.openxmlformats.org/officeDocument/2006/relationships" r:embed="rId75"/>
        <a:srcRect l="23470" t="25569" r="23378" b="33520"/>
        <a:stretch/>
      </xdr:blipFill>
      <xdr:spPr>
        <a:xfrm flipH="1">
          <a:off x="0" y="204159974"/>
          <a:ext cx="850003" cy="853684"/>
        </a:xfrm>
        <a:prstGeom prst="rect">
          <a:avLst/>
        </a:prstGeom>
      </xdr:spPr>
    </xdr:pic>
    <xdr:clientData/>
  </xdr:twoCellAnchor>
  <xdr:twoCellAnchor editAs="oneCell">
    <xdr:from>
      <xdr:col>0</xdr:col>
      <xdr:colOff>22412</xdr:colOff>
      <xdr:row>323</xdr:row>
      <xdr:rowOff>11206</xdr:rowOff>
    </xdr:from>
    <xdr:to>
      <xdr:col>0</xdr:col>
      <xdr:colOff>872415</xdr:colOff>
      <xdr:row>328</xdr:row>
      <xdr:rowOff>125301</xdr:rowOff>
    </xdr:to>
    <xdr:pic>
      <xdr:nvPicPr>
        <xdr:cNvPr id="385" name="Image 384">
          <a:extLst>
            <a:ext uri="{FF2B5EF4-FFF2-40B4-BE49-F238E27FC236}">
              <a16:creationId xmlns:a16="http://schemas.microsoft.com/office/drawing/2014/main" id="{00000000-0008-0000-0400-000081010000}"/>
            </a:ext>
          </a:extLst>
        </xdr:cNvPr>
        <xdr:cNvPicPr>
          <a:picLocks noChangeAspect="1"/>
        </xdr:cNvPicPr>
      </xdr:nvPicPr>
      <xdr:blipFill rotWithShape="1">
        <a:blip xmlns:r="http://schemas.openxmlformats.org/officeDocument/2006/relationships" r:embed="rId75"/>
        <a:srcRect l="23470" t="25569" r="23378" b="33520"/>
        <a:stretch/>
      </xdr:blipFill>
      <xdr:spPr>
        <a:xfrm flipH="1">
          <a:off x="22412" y="225563206"/>
          <a:ext cx="850003" cy="853684"/>
        </a:xfrm>
        <a:prstGeom prst="rect">
          <a:avLst/>
        </a:prstGeom>
      </xdr:spPr>
    </xdr:pic>
    <xdr:clientData/>
  </xdr:twoCellAnchor>
  <xdr:twoCellAnchor editAs="oneCell">
    <xdr:from>
      <xdr:col>5</xdr:col>
      <xdr:colOff>292058</xdr:colOff>
      <xdr:row>203</xdr:row>
      <xdr:rowOff>997651</xdr:rowOff>
    </xdr:from>
    <xdr:to>
      <xdr:col>5</xdr:col>
      <xdr:colOff>883727</xdr:colOff>
      <xdr:row>203</xdr:row>
      <xdr:rowOff>1277333</xdr:rowOff>
    </xdr:to>
    <xdr:sp macro="" textlink="'DONNEES GENERIQUES A REMPLIR'!$E$123">
      <xdr:nvSpPr>
        <xdr:cNvPr id="362" name="ZoneTexte 361">
          <a:extLst>
            <a:ext uri="{FF2B5EF4-FFF2-40B4-BE49-F238E27FC236}">
              <a16:creationId xmlns:a16="http://schemas.microsoft.com/office/drawing/2014/main" id="{00000000-0008-0000-0400-00006A010000}"/>
            </a:ext>
          </a:extLst>
        </xdr:cNvPr>
        <xdr:cNvSpPr txBox="1"/>
      </xdr:nvSpPr>
      <xdr:spPr>
        <a:xfrm>
          <a:off x="6319673" y="116255036"/>
          <a:ext cx="591669"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CD1D0AB-F358-7D48-8D71-64D2E1316B51}"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2</xdr:col>
      <xdr:colOff>290232</xdr:colOff>
      <xdr:row>203</xdr:row>
      <xdr:rowOff>997650</xdr:rowOff>
    </xdr:from>
    <xdr:to>
      <xdr:col>2</xdr:col>
      <xdr:colOff>840569</xdr:colOff>
      <xdr:row>203</xdr:row>
      <xdr:rowOff>1277332</xdr:rowOff>
    </xdr:to>
    <xdr:sp macro="" textlink="'DONNEES GENERIQUES A REMPLIR'!$D$123">
      <xdr:nvSpPr>
        <xdr:cNvPr id="363" name="ZoneTexte 362">
          <a:extLst>
            <a:ext uri="{FF2B5EF4-FFF2-40B4-BE49-F238E27FC236}">
              <a16:creationId xmlns:a16="http://schemas.microsoft.com/office/drawing/2014/main" id="{00000000-0008-0000-0400-00006B010000}"/>
            </a:ext>
          </a:extLst>
        </xdr:cNvPr>
        <xdr:cNvSpPr txBox="1"/>
      </xdr:nvSpPr>
      <xdr:spPr>
        <a:xfrm>
          <a:off x="2664155" y="116255035"/>
          <a:ext cx="550337" cy="279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305153C-642E-8549-8539-89809F3B94C2}"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2</xdr:col>
      <xdr:colOff>461292</xdr:colOff>
      <xdr:row>262</xdr:row>
      <xdr:rowOff>320382</xdr:rowOff>
    </xdr:from>
    <xdr:to>
      <xdr:col>2</xdr:col>
      <xdr:colOff>976856</xdr:colOff>
      <xdr:row>262</xdr:row>
      <xdr:rowOff>587056</xdr:rowOff>
    </xdr:to>
    <xdr:sp macro="" textlink="'DONNEES GENERIQUES A REMPLIR'!D215">
      <xdr:nvSpPr>
        <xdr:cNvPr id="364" name="ZoneTexte 363">
          <a:extLst>
            <a:ext uri="{FF2B5EF4-FFF2-40B4-BE49-F238E27FC236}">
              <a16:creationId xmlns:a16="http://schemas.microsoft.com/office/drawing/2014/main" id="{00000000-0008-0000-0400-00006C010000}"/>
            </a:ext>
          </a:extLst>
        </xdr:cNvPr>
        <xdr:cNvSpPr txBox="1"/>
      </xdr:nvSpPr>
      <xdr:spPr>
        <a:xfrm>
          <a:off x="2835215" y="169406228"/>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4CDBE75-2A44-134F-BDF5-68CA469D6427}"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3</xdr:col>
      <xdr:colOff>539462</xdr:colOff>
      <xdr:row>262</xdr:row>
      <xdr:rowOff>310607</xdr:rowOff>
    </xdr:from>
    <xdr:to>
      <xdr:col>3</xdr:col>
      <xdr:colOff>1055026</xdr:colOff>
      <xdr:row>262</xdr:row>
      <xdr:rowOff>577281</xdr:rowOff>
    </xdr:to>
    <xdr:sp macro="" textlink="'DONNEES GENERIQUES A REMPLIR'!E215">
      <xdr:nvSpPr>
        <xdr:cNvPr id="365" name="ZoneTexte 364">
          <a:extLst>
            <a:ext uri="{FF2B5EF4-FFF2-40B4-BE49-F238E27FC236}">
              <a16:creationId xmlns:a16="http://schemas.microsoft.com/office/drawing/2014/main" id="{00000000-0008-0000-0400-00006D010000}"/>
            </a:ext>
          </a:extLst>
        </xdr:cNvPr>
        <xdr:cNvSpPr txBox="1"/>
      </xdr:nvSpPr>
      <xdr:spPr>
        <a:xfrm>
          <a:off x="4183385" y="169396453"/>
          <a:ext cx="515564" cy="26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23227BEF-1998-8348-B113-81C114BA54E1}" type="TxLink">
            <a:rPr lang="en-US" sz="1100" b="1" i="0" u="none" strike="noStrike">
              <a:solidFill>
                <a:schemeClr val="bg1"/>
              </a:solidFill>
              <a:latin typeface="Arial"/>
              <a:ea typeface="Calibri"/>
              <a:cs typeface="Arial"/>
            </a:rPr>
            <a:pPr algn="ctr"/>
            <a:t> </a:t>
          </a:fld>
          <a:endParaRPr lang="fr-FR" sz="1200" b="1" i="0" u="none" strike="noStrike">
            <a:solidFill>
              <a:schemeClr val="bg1"/>
            </a:solidFill>
            <a:latin typeface="Calibri"/>
          </a:endParaRPr>
        </a:p>
      </xdr:txBody>
    </xdr:sp>
    <xdr:clientData/>
  </xdr:twoCellAnchor>
  <xdr:twoCellAnchor editAs="oneCell">
    <xdr:from>
      <xdr:col>0</xdr:col>
      <xdr:colOff>96982</xdr:colOff>
      <xdr:row>464</xdr:row>
      <xdr:rowOff>166256</xdr:rowOff>
    </xdr:from>
    <xdr:to>
      <xdr:col>5</xdr:col>
      <xdr:colOff>2413027</xdr:colOff>
      <xdr:row>468</xdr:row>
      <xdr:rowOff>187948</xdr:rowOff>
    </xdr:to>
    <xdr:pic>
      <xdr:nvPicPr>
        <xdr:cNvPr id="15" name="Imag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81"/>
        <a:stretch>
          <a:fillRect/>
        </a:stretch>
      </xdr:blipFill>
      <xdr:spPr>
        <a:xfrm>
          <a:off x="96982" y="298620874"/>
          <a:ext cx="7760881" cy="908383"/>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0.48596</cdr:x>
      <cdr:y>0.18745</cdr:y>
    </cdr:from>
    <cdr:to>
      <cdr:x>0.48596</cdr:x>
      <cdr:y>0.96962</cdr:y>
    </cdr:to>
    <cdr:cxnSp macro="">
      <cdr:nvCxnSpPr>
        <cdr:cNvPr id="2" name="Connecteur droit 1">
          <a:extLst xmlns:a="http://schemas.openxmlformats.org/drawingml/2006/main">
            <a:ext uri="{FF2B5EF4-FFF2-40B4-BE49-F238E27FC236}">
              <a16:creationId xmlns:a16="http://schemas.microsoft.com/office/drawing/2014/main" id="{867948DD-3109-4C9E-B189-175A24A71067}"/>
            </a:ext>
          </a:extLst>
        </cdr:cNvPr>
        <cdr:cNvCxnSpPr/>
      </cdr:nvCxnSpPr>
      <cdr:spPr>
        <a:xfrm xmlns:a="http://schemas.openxmlformats.org/drawingml/2006/main">
          <a:off x="3462914" y="416373"/>
          <a:ext cx="0" cy="1737356"/>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0.48604</cdr:x>
      <cdr:y>0.18746</cdr:y>
    </cdr:from>
    <cdr:to>
      <cdr:x>0.48604</cdr:x>
      <cdr:y>0.96963</cdr:y>
    </cdr:to>
    <cdr:cxnSp macro="">
      <cdr:nvCxnSpPr>
        <cdr:cNvPr id="3" name="Connecteur droit 2">
          <a:extLst xmlns:a="http://schemas.openxmlformats.org/drawingml/2006/main">
            <a:ext uri="{FF2B5EF4-FFF2-40B4-BE49-F238E27FC236}">
              <a16:creationId xmlns:a16="http://schemas.microsoft.com/office/drawing/2014/main" id="{FF49C6E0-06E1-4F95-909C-F40E4B75E3C5}"/>
            </a:ext>
          </a:extLst>
        </cdr:cNvPr>
        <cdr:cNvCxnSpPr/>
      </cdr:nvCxnSpPr>
      <cdr:spPr>
        <a:xfrm xmlns:a="http://schemas.openxmlformats.org/drawingml/2006/main">
          <a:off x="3415376" y="416386"/>
          <a:ext cx="0" cy="1737356"/>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0.52654</cdr:x>
      <cdr:y>0.14438</cdr:y>
    </cdr:from>
    <cdr:to>
      <cdr:x>0.52827</cdr:x>
      <cdr:y>0.96105</cdr:y>
    </cdr:to>
    <cdr:cxnSp macro="">
      <cdr:nvCxnSpPr>
        <cdr:cNvPr id="2" name="Connecteur droit 1">
          <a:extLst xmlns:a="http://schemas.openxmlformats.org/drawingml/2006/main">
            <a:ext uri="{FF2B5EF4-FFF2-40B4-BE49-F238E27FC236}">
              <a16:creationId xmlns:a16="http://schemas.microsoft.com/office/drawing/2014/main" id="{588C199F-39EA-4607-9A2F-7057A4288012}"/>
            </a:ext>
          </a:extLst>
        </cdr:cNvPr>
        <cdr:cNvCxnSpPr/>
      </cdr:nvCxnSpPr>
      <cdr:spPr>
        <a:xfrm xmlns:a="http://schemas.openxmlformats.org/drawingml/2006/main">
          <a:off x="3288032" y="475435"/>
          <a:ext cx="10792" cy="2689224"/>
        </a:xfrm>
        <a:prstGeom xmlns:a="http://schemas.openxmlformats.org/drawingml/2006/main" prst="line">
          <a:avLst/>
        </a:prstGeom>
        <a:ln xmlns:a="http://schemas.openxmlformats.org/drawingml/2006/main" w="22225">
          <a:solidFill>
            <a:schemeClr val="accent6">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microsoft.com/office/2006/relationships/xlExternalLinkPath/xlPathMissing" Target="ITAQUE%20donn&#233;es%20sociales%20BMF%20COGEREM%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gaillard\AppData\Local\Microsoft\Windows\INetCache\Content.Outlook\85OPHAVA\Anfh_autodiag_egalite_rsc_2020%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S A LIRE IMPERATIVEMENT "/>
      <sheetName val="INFOS GENERALES"/>
      <sheetName val="Fichier entreprise"/>
      <sheetName val="Codification"/>
    </sheetNames>
    <sheetDataSet>
      <sheetData sheetId="0" refreshError="1"/>
      <sheetData sheetId="1" refreshError="1"/>
      <sheetData sheetId="2" refreshError="1"/>
      <sheetData sheetId="3">
        <row r="1">
          <cell r="B1" t="str">
            <v>I</v>
          </cell>
        </row>
        <row r="2">
          <cell r="B2" t="str">
            <v>CA</v>
          </cell>
        </row>
        <row r="3">
          <cell r="B3" t="str">
            <v>CP</v>
          </cell>
        </row>
        <row r="4">
          <cell r="B4" t="str">
            <v>CDD1</v>
          </cell>
        </row>
        <row r="5">
          <cell r="B5" t="str">
            <v>CDD2</v>
          </cell>
        </row>
        <row r="6">
          <cell r="B6" t="str">
            <v>CDI</v>
          </cell>
        </row>
        <row r="7">
          <cell r="B7" t="str">
            <v>Autre</v>
          </cell>
        </row>
        <row r="9">
          <cell r="B9" t="str">
            <v>H</v>
          </cell>
        </row>
        <row r="10">
          <cell r="B10" t="str">
            <v>F</v>
          </cell>
        </row>
        <row r="17">
          <cell r="B17" t="str">
            <v>Ouvrier Non Qualifié</v>
          </cell>
        </row>
        <row r="18">
          <cell r="B18" t="str">
            <v>Ouvrier Qualifié</v>
          </cell>
        </row>
        <row r="19">
          <cell r="B19" t="str">
            <v>Employé</v>
          </cell>
        </row>
        <row r="20">
          <cell r="B20" t="str">
            <v>Technicien</v>
          </cell>
        </row>
        <row r="21">
          <cell r="B21" t="str">
            <v>Agent de Maitrise</v>
          </cell>
        </row>
        <row r="22">
          <cell r="B22" t="str">
            <v>Ingénieur/Cadre</v>
          </cell>
        </row>
        <row r="25">
          <cell r="B25" t="str">
            <v>Production</v>
          </cell>
        </row>
        <row r="26">
          <cell r="B26" t="str">
            <v>Fabrication</v>
          </cell>
        </row>
        <row r="27">
          <cell r="B27" t="str">
            <v>Commercial</v>
          </cell>
        </row>
        <row r="28">
          <cell r="B28" t="str">
            <v>Maintenance</v>
          </cell>
        </row>
        <row r="29">
          <cell r="B29" t="str">
            <v>Bureau Etudes</v>
          </cell>
        </row>
        <row r="30">
          <cell r="B30" t="str">
            <v>Logistique</v>
          </cell>
        </row>
        <row r="31">
          <cell r="B31" t="str">
            <v>Qualité</v>
          </cell>
        </row>
        <row r="32">
          <cell r="B32" t="str">
            <v>Administratif</v>
          </cell>
        </row>
        <row r="33">
          <cell r="B33" t="str">
            <v>Ressources Humaines</v>
          </cell>
        </row>
        <row r="34">
          <cell r="B34" t="str">
            <v>Achats</v>
          </cell>
        </row>
        <row r="35">
          <cell r="B35" t="str">
            <v>Comptabilité</v>
          </cell>
        </row>
        <row r="36">
          <cell r="B36" t="str">
            <v>Informatique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DONNEES GENERIQUES A REMPLIR"/>
      <sheetName val="DONNEES FOCUS A REMPLIR"/>
      <sheetName val="POUR ALLER PLUS LOIN"/>
      <sheetName val="AUTODIAGNOSTIC Egalité pro"/>
      <sheetName val="PLAN D'ACTION"/>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fonction-publique.gouv.fr/indicateurs-de-letat-de-la-situation-comparee-des-femmes-et-des-homme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www.anfh.fr/paca/mes-outils-en-ligne/les-cles-de-l-egalite" TargetMode="External"/><Relationship Id="rId6" Type="http://schemas.openxmlformats.org/officeDocument/2006/relationships/comments" Target="../comments1.xml"/><Relationship Id="rId5" Type="http://schemas.openxmlformats.org/officeDocument/2006/relationships/vmlDrawing" Target="../drawings/vmlDrawing6.v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le1">
    <pageSetUpPr fitToPage="1"/>
  </sheetPr>
  <dimension ref="A1:D13"/>
  <sheetViews>
    <sheetView view="pageBreakPreview" topLeftCell="A8" zoomScaleNormal="120" zoomScaleSheetLayoutView="100" zoomScalePageLayoutView="120" workbookViewId="0">
      <selection activeCell="D10" sqref="D10"/>
    </sheetView>
  </sheetViews>
  <sheetFormatPr baseColWidth="10" defaultRowHeight="15" x14ac:dyDescent="0.25"/>
  <cols>
    <col min="1" max="1" width="8.28515625" customWidth="1"/>
    <col min="2" max="2" width="22.140625" customWidth="1"/>
    <col min="3" max="3" width="64.42578125" customWidth="1"/>
    <col min="4" max="4" width="78.28515625" customWidth="1"/>
  </cols>
  <sheetData>
    <row r="1" spans="1:4" ht="88.5" customHeight="1" x14ac:dyDescent="0.25">
      <c r="A1" s="253" t="s">
        <v>56</v>
      </c>
      <c r="B1" s="254"/>
      <c r="C1" s="254"/>
      <c r="D1" s="254"/>
    </row>
    <row r="2" spans="1:4" ht="159" customHeight="1" x14ac:dyDescent="0.25">
      <c r="A2" s="255" t="s">
        <v>401</v>
      </c>
      <c r="B2" s="255"/>
      <c r="C2" s="255"/>
      <c r="D2" s="255"/>
    </row>
    <row r="3" spans="1:4" x14ac:dyDescent="0.25">
      <c r="A3" s="1"/>
      <c r="B3" s="2"/>
      <c r="C3" s="2"/>
      <c r="D3" s="2"/>
    </row>
    <row r="4" spans="1:4" ht="33" customHeight="1" x14ac:dyDescent="0.25">
      <c r="A4" s="3" t="s">
        <v>109</v>
      </c>
      <c r="B4" s="3" t="s">
        <v>110</v>
      </c>
      <c r="C4" s="3" t="s">
        <v>111</v>
      </c>
      <c r="D4" s="3" t="s">
        <v>140</v>
      </c>
    </row>
    <row r="5" spans="1:4" ht="119.25" customHeight="1" x14ac:dyDescent="0.25">
      <c r="A5" s="258">
        <v>1</v>
      </c>
      <c r="B5" s="256" t="s">
        <v>112</v>
      </c>
      <c r="C5" s="4" t="s">
        <v>402</v>
      </c>
      <c r="D5" s="5" t="s">
        <v>403</v>
      </c>
    </row>
    <row r="6" spans="1:4" ht="249" customHeight="1" x14ac:dyDescent="0.25">
      <c r="A6" s="259"/>
      <c r="B6" s="257"/>
      <c r="C6" s="6" t="s">
        <v>404</v>
      </c>
      <c r="D6" s="5" t="s">
        <v>405</v>
      </c>
    </row>
    <row r="7" spans="1:4" ht="96" customHeight="1" x14ac:dyDescent="0.25">
      <c r="A7" s="260"/>
      <c r="B7" s="257"/>
      <c r="C7" s="7" t="s">
        <v>406</v>
      </c>
      <c r="D7" s="8" t="s">
        <v>407</v>
      </c>
    </row>
    <row r="8" spans="1:4" ht="57.75" customHeight="1" x14ac:dyDescent="0.25">
      <c r="A8" s="9">
        <v>2</v>
      </c>
      <c r="B8" s="10" t="s">
        <v>113</v>
      </c>
      <c r="C8" s="11" t="s">
        <v>138</v>
      </c>
      <c r="D8" s="12" t="s">
        <v>141</v>
      </c>
    </row>
    <row r="9" spans="1:4" ht="86.25" customHeight="1" x14ac:dyDescent="0.25">
      <c r="A9" s="13">
        <v>3</v>
      </c>
      <c r="B9" s="14" t="s">
        <v>114</v>
      </c>
      <c r="C9" s="15" t="s">
        <v>408</v>
      </c>
      <c r="D9" s="16"/>
    </row>
    <row r="10" spans="1:4" ht="59.25" customHeight="1" x14ac:dyDescent="0.25">
      <c r="A10" s="13">
        <v>4</v>
      </c>
      <c r="B10" s="14" t="s">
        <v>114</v>
      </c>
      <c r="C10" s="17" t="s">
        <v>409</v>
      </c>
      <c r="D10" s="18"/>
    </row>
    <row r="11" spans="1:4" ht="101.25" customHeight="1" x14ac:dyDescent="0.25">
      <c r="A11" s="19">
        <v>5</v>
      </c>
      <c r="B11" s="20" t="s">
        <v>114</v>
      </c>
      <c r="C11" s="21" t="s">
        <v>410</v>
      </c>
      <c r="D11" s="16"/>
    </row>
    <row r="12" spans="1:4" x14ac:dyDescent="0.25">
      <c r="A12" s="22"/>
      <c r="B12" s="2"/>
      <c r="C12" s="2"/>
      <c r="D12" s="2"/>
    </row>
    <row r="13" spans="1:4" ht="273" customHeight="1" x14ac:dyDescent="0.25">
      <c r="A13" s="261" t="s">
        <v>149</v>
      </c>
      <c r="B13" s="261"/>
      <c r="C13" s="261"/>
      <c r="D13" s="261"/>
    </row>
  </sheetData>
  <mergeCells count="5">
    <mergeCell ref="A1:D1"/>
    <mergeCell ref="A2:D2"/>
    <mergeCell ref="B5:B7"/>
    <mergeCell ref="A5:A7"/>
    <mergeCell ref="A13:D13"/>
  </mergeCells>
  <printOptions horizontalCentered="1" verticalCentered="1"/>
  <pageMargins left="0.70866141732283472" right="0.70866141732283472" top="0.74803149606299213" bottom="0.74803149606299213" header="0.31496062992125984" footer="0.31496062992125984"/>
  <pageSetup paperSize="9" scale="50" orientation="portrait"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tabColor rgb="FFFF0000"/>
  </sheetPr>
  <dimension ref="A1:AJ550"/>
  <sheetViews>
    <sheetView tabSelected="1" zoomScale="130" zoomScaleNormal="130" zoomScalePageLayoutView="130" workbookViewId="0">
      <pane xSplit="2" ySplit="7" topLeftCell="C315" activePane="bottomRight" state="frozen"/>
      <selection pane="topRight" activeCell="C1" sqref="C1"/>
      <selection pane="bottomLeft" activeCell="A7" sqref="A7"/>
      <selection pane="bottomRight" activeCell="D275" sqref="D275:E275"/>
    </sheetView>
  </sheetViews>
  <sheetFormatPr baseColWidth="10" defaultColWidth="10.7109375" defaultRowHeight="14.25" x14ac:dyDescent="0.2"/>
  <cols>
    <col min="1" max="1" width="15.42578125" style="2" customWidth="1"/>
    <col min="2" max="2" width="23.7109375" style="2" customWidth="1"/>
    <col min="3" max="3" width="48.28515625" style="2" customWidth="1"/>
    <col min="4" max="4" width="12.28515625" style="39" customWidth="1"/>
    <col min="5" max="6" width="10.7109375" style="39" customWidth="1"/>
    <col min="7" max="8" width="10" style="39" customWidth="1"/>
    <col min="9" max="9" width="10" style="198" customWidth="1"/>
    <col min="10" max="11" width="16.140625" style="118" customWidth="1"/>
    <col min="12" max="16384" width="10.7109375" style="2"/>
  </cols>
  <sheetData>
    <row r="1" spans="1:36" ht="15" x14ac:dyDescent="0.2">
      <c r="C1" s="115" t="s">
        <v>24</v>
      </c>
      <c r="D1" s="116"/>
      <c r="E1" s="116"/>
      <c r="F1" s="116"/>
      <c r="G1" s="116"/>
      <c r="H1" s="116"/>
      <c r="I1" s="117"/>
      <c r="K1" s="119"/>
    </row>
    <row r="2" spans="1:36" ht="15" x14ac:dyDescent="0.25">
      <c r="C2" s="120" t="s">
        <v>25</v>
      </c>
      <c r="D2" s="121"/>
      <c r="E2" s="121"/>
      <c r="F2" s="121"/>
      <c r="G2" s="121"/>
      <c r="H2" s="121"/>
      <c r="I2" s="122"/>
      <c r="K2" s="119"/>
    </row>
    <row r="3" spans="1:36" ht="15" x14ac:dyDescent="0.25">
      <c r="C3" s="123" t="s">
        <v>30</v>
      </c>
      <c r="D3" s="121"/>
      <c r="E3" s="121"/>
      <c r="F3" s="121"/>
      <c r="G3" s="121"/>
      <c r="H3" s="121"/>
      <c r="I3" s="122"/>
      <c r="K3" s="119"/>
    </row>
    <row r="4" spans="1:36" ht="15" x14ac:dyDescent="0.25">
      <c r="C4" s="124" t="s">
        <v>29</v>
      </c>
      <c r="D4" s="121"/>
      <c r="E4" s="121"/>
      <c r="F4" s="121"/>
      <c r="G4" s="121"/>
      <c r="H4" s="121"/>
      <c r="I4" s="122"/>
      <c r="K4" s="119"/>
    </row>
    <row r="5" spans="1:36" ht="15.75" thickBot="1" x14ac:dyDescent="0.3">
      <c r="C5" s="125" t="s">
        <v>104</v>
      </c>
      <c r="D5" s="121"/>
      <c r="E5" s="121"/>
      <c r="F5" s="121"/>
      <c r="G5" s="121"/>
      <c r="H5" s="121"/>
      <c r="I5" s="122"/>
      <c r="K5" s="119"/>
    </row>
    <row r="6" spans="1:36" s="39" customFormat="1" ht="12.75" customHeight="1" x14ac:dyDescent="0.25">
      <c r="A6" s="126"/>
      <c r="B6" s="2"/>
      <c r="C6" s="127"/>
      <c r="D6" s="311" t="s">
        <v>125</v>
      </c>
      <c r="E6" s="312"/>
      <c r="F6" s="313"/>
      <c r="G6" s="311" t="s">
        <v>126</v>
      </c>
      <c r="H6" s="312"/>
      <c r="I6" s="313"/>
      <c r="J6" s="118"/>
      <c r="K6" s="119"/>
      <c r="L6" s="2"/>
      <c r="M6" s="2"/>
      <c r="N6" s="2"/>
      <c r="O6" s="2"/>
      <c r="P6" s="2"/>
      <c r="Q6" s="2"/>
      <c r="R6" s="2"/>
      <c r="S6" s="2"/>
      <c r="T6" s="2"/>
      <c r="U6" s="2"/>
      <c r="V6" s="2"/>
      <c r="W6" s="2"/>
      <c r="X6" s="2"/>
      <c r="Y6" s="2"/>
      <c r="Z6" s="2"/>
      <c r="AA6" s="2"/>
      <c r="AB6" s="2"/>
      <c r="AC6" s="2"/>
      <c r="AD6" s="2"/>
      <c r="AE6" s="2"/>
      <c r="AF6" s="2"/>
      <c r="AG6" s="2"/>
      <c r="AH6" s="2"/>
      <c r="AI6" s="2"/>
      <c r="AJ6" s="2"/>
    </row>
    <row r="7" spans="1:36" s="131" customFormat="1" ht="105.6" customHeight="1" x14ac:dyDescent="0.25">
      <c r="A7" s="128" t="s">
        <v>91</v>
      </c>
      <c r="B7" s="91" t="s">
        <v>92</v>
      </c>
      <c r="C7" s="92" t="s">
        <v>93</v>
      </c>
      <c r="D7" s="92" t="s">
        <v>1</v>
      </c>
      <c r="E7" s="92" t="s">
        <v>0</v>
      </c>
      <c r="F7" s="92" t="s">
        <v>2</v>
      </c>
      <c r="G7" s="92" t="s">
        <v>1</v>
      </c>
      <c r="H7" s="92" t="s">
        <v>0</v>
      </c>
      <c r="I7" s="93" t="s">
        <v>82</v>
      </c>
      <c r="J7" s="129" t="s">
        <v>147</v>
      </c>
      <c r="K7" s="130"/>
    </row>
    <row r="8" spans="1:36" s="131" customFormat="1" ht="12" customHeight="1" x14ac:dyDescent="0.25">
      <c r="A8" s="132"/>
      <c r="B8" s="133"/>
      <c r="C8" s="134"/>
      <c r="D8" s="134"/>
      <c r="E8" s="134"/>
      <c r="F8" s="134"/>
      <c r="G8" s="134"/>
      <c r="H8" s="134"/>
      <c r="I8" s="135"/>
      <c r="J8" s="130"/>
      <c r="K8" s="130"/>
    </row>
    <row r="9" spans="1:36" s="106" customFormat="1" ht="24" customHeight="1" x14ac:dyDescent="0.25">
      <c r="A9" s="278" t="s">
        <v>186</v>
      </c>
      <c r="B9" s="279"/>
      <c r="C9" s="279"/>
      <c r="D9" s="279"/>
      <c r="E9" s="279"/>
      <c r="F9" s="279"/>
      <c r="G9" s="279"/>
      <c r="H9" s="279"/>
      <c r="I9" s="280"/>
      <c r="J9" s="136"/>
      <c r="K9" s="136"/>
    </row>
    <row r="10" spans="1:36" s="109" customFormat="1" ht="27.75" customHeight="1" x14ac:dyDescent="0.2">
      <c r="A10" s="293" t="s">
        <v>83</v>
      </c>
      <c r="B10" s="284" t="s">
        <v>187</v>
      </c>
      <c r="C10" s="285"/>
      <c r="D10" s="285"/>
      <c r="E10" s="285"/>
      <c r="F10" s="285"/>
      <c r="G10" s="285"/>
      <c r="H10" s="285"/>
      <c r="I10" s="305"/>
      <c r="J10" s="137"/>
      <c r="K10" s="137"/>
    </row>
    <row r="11" spans="1:36" ht="16.149999999999999" customHeight="1" x14ac:dyDescent="0.2">
      <c r="A11" s="294"/>
      <c r="B11" s="310" t="s">
        <v>72</v>
      </c>
      <c r="C11" s="138" t="s">
        <v>3</v>
      </c>
      <c r="D11" s="139"/>
      <c r="E11" s="99"/>
      <c r="F11" s="96">
        <f>D11+E11</f>
        <v>0</v>
      </c>
      <c r="G11" s="97" t="e">
        <f>D11/F11</f>
        <v>#DIV/0!</v>
      </c>
      <c r="H11" s="97" t="e">
        <f>E11/F11</f>
        <v>#DIV/0!</v>
      </c>
      <c r="I11" s="98" t="e">
        <f>G11+H11</f>
        <v>#DIV/0!</v>
      </c>
    </row>
    <row r="12" spans="1:36" ht="16.149999999999999" customHeight="1" x14ac:dyDescent="0.2">
      <c r="A12" s="294"/>
      <c r="B12" s="310"/>
      <c r="C12" s="138" t="s">
        <v>4</v>
      </c>
      <c r="D12" s="140"/>
      <c r="E12" s="140"/>
      <c r="F12" s="141">
        <f>D12+E12</f>
        <v>0</v>
      </c>
      <c r="G12" s="97" t="e">
        <f>D12/F12</f>
        <v>#DIV/0!</v>
      </c>
      <c r="H12" s="97" t="e">
        <f>E12/F12</f>
        <v>#DIV/0!</v>
      </c>
      <c r="I12" s="98" t="e">
        <f t="shared" ref="I12:I14" si="0">G12+H12</f>
        <v>#DIV/0!</v>
      </c>
    </row>
    <row r="13" spans="1:36" ht="16.149999999999999" customHeight="1" x14ac:dyDescent="0.2">
      <c r="A13" s="294"/>
      <c r="B13" s="310"/>
      <c r="C13" s="138" t="s">
        <v>150</v>
      </c>
      <c r="D13" s="95"/>
      <c r="E13" s="95"/>
      <c r="F13" s="96">
        <f>D13+E13</f>
        <v>0</v>
      </c>
      <c r="G13" s="97" t="e">
        <f>D13/F13</f>
        <v>#DIV/0!</v>
      </c>
      <c r="H13" s="97" t="e">
        <f>E13/F13</f>
        <v>#DIV/0!</v>
      </c>
      <c r="I13" s="98" t="e">
        <f t="shared" si="0"/>
        <v>#DIV/0!</v>
      </c>
    </row>
    <row r="14" spans="1:36" ht="16.149999999999999" customHeight="1" x14ac:dyDescent="0.2">
      <c r="A14" s="294"/>
      <c r="B14" s="310"/>
      <c r="C14" s="138" t="s">
        <v>151</v>
      </c>
      <c r="D14" s="95"/>
      <c r="E14" s="95"/>
      <c r="F14" s="96">
        <f>D14+E14</f>
        <v>0</v>
      </c>
      <c r="G14" s="97" t="e">
        <f>D14/F14</f>
        <v>#DIV/0!</v>
      </c>
      <c r="H14" s="97" t="e">
        <f>E14/F14</f>
        <v>#DIV/0!</v>
      </c>
      <c r="I14" s="98" t="e">
        <f t="shared" si="0"/>
        <v>#DIV/0!</v>
      </c>
    </row>
    <row r="15" spans="1:36" ht="2.25" customHeight="1" x14ac:dyDescent="0.2">
      <c r="A15" s="294"/>
      <c r="B15" s="142"/>
      <c r="C15" s="99"/>
      <c r="D15" s="99"/>
      <c r="E15" s="99"/>
      <c r="F15" s="99"/>
      <c r="G15" s="99"/>
      <c r="H15" s="99"/>
      <c r="I15" s="101"/>
    </row>
    <row r="16" spans="1:36" s="109" customFormat="1" ht="27.75" customHeight="1" x14ac:dyDescent="0.2">
      <c r="A16" s="294"/>
      <c r="B16" s="284" t="s">
        <v>421</v>
      </c>
      <c r="C16" s="285"/>
      <c r="D16" s="285"/>
      <c r="E16" s="285"/>
      <c r="F16" s="285"/>
      <c r="G16" s="285"/>
      <c r="H16" s="285"/>
      <c r="I16" s="305"/>
      <c r="J16" s="137"/>
      <c r="K16" s="137"/>
    </row>
    <row r="17" spans="1:11" ht="16.149999999999999" customHeight="1" x14ac:dyDescent="0.2">
      <c r="A17" s="294"/>
      <c r="B17" s="310" t="s">
        <v>73</v>
      </c>
      <c r="C17" s="143" t="s">
        <v>130</v>
      </c>
      <c r="D17" s="144"/>
      <c r="E17" s="144"/>
      <c r="F17" s="141">
        <f>D17+E17</f>
        <v>0</v>
      </c>
      <c r="G17" s="97" t="e">
        <f>D17/F17</f>
        <v>#DIV/0!</v>
      </c>
      <c r="H17" s="97" t="e">
        <f>E17/F17</f>
        <v>#DIV/0!</v>
      </c>
      <c r="I17" s="98" t="e">
        <f>G17+H17</f>
        <v>#DIV/0!</v>
      </c>
    </row>
    <row r="18" spans="1:11" ht="16.149999999999999" customHeight="1" x14ac:dyDescent="0.2">
      <c r="A18" s="294"/>
      <c r="B18" s="310"/>
      <c r="C18" s="143" t="s">
        <v>131</v>
      </c>
      <c r="D18" s="144"/>
      <c r="E18" s="144"/>
      <c r="F18" s="141">
        <f>D18+E18</f>
        <v>0</v>
      </c>
      <c r="G18" s="97" t="e">
        <f>D18/F18</f>
        <v>#DIV/0!</v>
      </c>
      <c r="H18" s="97" t="e">
        <f>E18/F18</f>
        <v>#DIV/0!</v>
      </c>
      <c r="I18" s="98" t="e">
        <f t="shared" ref="I18:I19" si="1">G18+H18</f>
        <v>#DIV/0!</v>
      </c>
    </row>
    <row r="19" spans="1:11" ht="16.149999999999999" customHeight="1" x14ac:dyDescent="0.2">
      <c r="A19" s="294"/>
      <c r="B19" s="310"/>
      <c r="C19" s="143" t="s">
        <v>107</v>
      </c>
      <c r="D19" s="144"/>
      <c r="E19" s="144"/>
      <c r="F19" s="141">
        <f>D19+E19</f>
        <v>0</v>
      </c>
      <c r="G19" s="97" t="e">
        <f>D19/F19</f>
        <v>#DIV/0!</v>
      </c>
      <c r="H19" s="97" t="e">
        <f>E19/F19</f>
        <v>#DIV/0!</v>
      </c>
      <c r="I19" s="98" t="e">
        <f t="shared" si="1"/>
        <v>#DIV/0!</v>
      </c>
    </row>
    <row r="20" spans="1:11" ht="2.25" customHeight="1" x14ac:dyDescent="0.2">
      <c r="A20" s="294"/>
      <c r="B20" s="310"/>
      <c r="C20" s="99"/>
      <c r="D20" s="99"/>
      <c r="E20" s="99"/>
      <c r="F20" s="99"/>
      <c r="G20" s="99"/>
      <c r="H20" s="99"/>
      <c r="I20" s="101"/>
    </row>
    <row r="21" spans="1:11" ht="16.149999999999999" customHeight="1" x14ac:dyDescent="0.2">
      <c r="A21" s="294"/>
      <c r="B21" s="310"/>
      <c r="C21" s="94" t="s">
        <v>136</v>
      </c>
      <c r="D21" s="144"/>
      <c r="E21" s="144"/>
      <c r="F21" s="141">
        <f>D21+E21</f>
        <v>0</v>
      </c>
      <c r="G21" s="97" t="e">
        <f>D21/F21</f>
        <v>#DIV/0!</v>
      </c>
      <c r="H21" s="97" t="e">
        <f>E21/F21</f>
        <v>#DIV/0!</v>
      </c>
      <c r="I21" s="98" t="e">
        <f>G21+H21</f>
        <v>#DIV/0!</v>
      </c>
    </row>
    <row r="22" spans="1:11" ht="16.149999999999999" customHeight="1" x14ac:dyDescent="0.2">
      <c r="A22" s="294"/>
      <c r="B22" s="310"/>
      <c r="C22" s="94" t="s">
        <v>6</v>
      </c>
      <c r="D22" s="144"/>
      <c r="E22" s="144"/>
      <c r="F22" s="141">
        <f>D22+E22</f>
        <v>0</v>
      </c>
      <c r="G22" s="97" t="e">
        <f>D22/F22</f>
        <v>#DIV/0!</v>
      </c>
      <c r="H22" s="97" t="e">
        <f>E22/F22</f>
        <v>#DIV/0!</v>
      </c>
      <c r="I22" s="98" t="e">
        <f t="shared" ref="I22:I23" si="2">G22+H22</f>
        <v>#DIV/0!</v>
      </c>
    </row>
    <row r="23" spans="1:11" ht="16.149999999999999" customHeight="1" x14ac:dyDescent="0.2">
      <c r="A23" s="294"/>
      <c r="B23" s="310"/>
      <c r="C23" s="94" t="s">
        <v>5</v>
      </c>
      <c r="D23" s="144"/>
      <c r="E23" s="144"/>
      <c r="F23" s="141">
        <f>D23+E23</f>
        <v>0</v>
      </c>
      <c r="G23" s="97" t="e">
        <f>D23/F23</f>
        <v>#DIV/0!</v>
      </c>
      <c r="H23" s="97" t="e">
        <f>E23/F23</f>
        <v>#DIV/0!</v>
      </c>
      <c r="I23" s="98" t="e">
        <f t="shared" si="2"/>
        <v>#DIV/0!</v>
      </c>
    </row>
    <row r="24" spans="1:11" ht="2.25" customHeight="1" x14ac:dyDescent="0.2">
      <c r="A24" s="294"/>
      <c r="B24" s="142"/>
      <c r="C24" s="99"/>
      <c r="D24" s="99"/>
      <c r="E24" s="99"/>
      <c r="F24" s="99"/>
      <c r="G24" s="99"/>
      <c r="H24" s="99"/>
      <c r="I24" s="101"/>
    </row>
    <row r="25" spans="1:11" ht="22.15" customHeight="1" x14ac:dyDescent="0.2">
      <c r="A25" s="295"/>
      <c r="B25" s="142"/>
      <c r="C25" s="145" t="s">
        <v>144</v>
      </c>
      <c r="D25" s="145"/>
      <c r="E25" s="145"/>
      <c r="F25" s="146">
        <f>SUM(F17:F24)</f>
        <v>0</v>
      </c>
      <c r="G25" s="145"/>
      <c r="H25" s="145"/>
      <c r="I25" s="147"/>
      <c r="J25" s="129" t="str">
        <f>IF(F25=F12,"VRAI","FAUX")</f>
        <v>VRAI</v>
      </c>
    </row>
    <row r="26" spans="1:11" ht="28.5" customHeight="1" x14ac:dyDescent="0.2">
      <c r="A26" s="262" t="s">
        <v>14</v>
      </c>
      <c r="B26" s="307" t="s">
        <v>188</v>
      </c>
      <c r="C26" s="308"/>
      <c r="D26" s="308"/>
      <c r="E26" s="308"/>
      <c r="F26" s="308"/>
      <c r="G26" s="308"/>
      <c r="H26" s="308"/>
      <c r="I26" s="309"/>
    </row>
    <row r="27" spans="1:11" ht="16.149999999999999" customHeight="1" x14ac:dyDescent="0.2">
      <c r="A27" s="263"/>
      <c r="B27" s="300" t="s">
        <v>164</v>
      </c>
      <c r="C27" s="143" t="s">
        <v>152</v>
      </c>
      <c r="D27" s="99"/>
      <c r="E27" s="99"/>
      <c r="F27" s="96">
        <f>D27+E27</f>
        <v>0</v>
      </c>
      <c r="G27" s="97" t="e">
        <f>D27/F27</f>
        <v>#DIV/0!</v>
      </c>
      <c r="H27" s="97" t="e">
        <f>E27/F27</f>
        <v>#DIV/0!</v>
      </c>
      <c r="I27" s="98" t="e">
        <f t="shared" ref="I27:I28" si="3">G27+H27</f>
        <v>#DIV/0!</v>
      </c>
    </row>
    <row r="28" spans="1:11" ht="16.149999999999999" customHeight="1" x14ac:dyDescent="0.2">
      <c r="A28" s="264"/>
      <c r="B28" s="302"/>
      <c r="C28" s="143" t="s">
        <v>153</v>
      </c>
      <c r="D28" s="99"/>
      <c r="E28" s="99"/>
      <c r="F28" s="96">
        <f>D28+E28</f>
        <v>0</v>
      </c>
      <c r="G28" s="97" t="e">
        <f>D28/F28</f>
        <v>#DIV/0!</v>
      </c>
      <c r="H28" s="97" t="e">
        <f>E28/F28</f>
        <v>#DIV/0!</v>
      </c>
      <c r="I28" s="98" t="e">
        <f t="shared" si="3"/>
        <v>#DIV/0!</v>
      </c>
    </row>
    <row r="29" spans="1:11" ht="2.25" customHeight="1" x14ac:dyDescent="0.2">
      <c r="A29" s="148"/>
      <c r="B29" s="95"/>
      <c r="C29" s="95"/>
      <c r="D29" s="99"/>
      <c r="E29" s="99"/>
      <c r="F29" s="99"/>
      <c r="G29" s="99"/>
      <c r="H29" s="99"/>
      <c r="I29" s="101"/>
    </row>
    <row r="30" spans="1:11" ht="28.5" customHeight="1" x14ac:dyDescent="0.2">
      <c r="A30" s="263" t="s">
        <v>83</v>
      </c>
      <c r="B30" s="284" t="s">
        <v>422</v>
      </c>
      <c r="C30" s="285"/>
      <c r="D30" s="285"/>
      <c r="E30" s="285"/>
      <c r="F30" s="285"/>
      <c r="G30" s="285"/>
      <c r="H30" s="285"/>
      <c r="I30" s="305"/>
    </row>
    <row r="31" spans="1:11" ht="16.149999999999999" customHeight="1" x14ac:dyDescent="0.2">
      <c r="A31" s="263"/>
      <c r="B31" s="310" t="s">
        <v>73</v>
      </c>
      <c r="C31" s="94" t="s">
        <v>26</v>
      </c>
      <c r="D31" s="144"/>
      <c r="E31" s="144"/>
      <c r="F31" s="141">
        <f>D31+E31</f>
        <v>0</v>
      </c>
      <c r="G31" s="97" t="e">
        <f>D31/F31</f>
        <v>#DIV/0!</v>
      </c>
      <c r="H31" s="97" t="e">
        <f>E31/F31</f>
        <v>#DIV/0!</v>
      </c>
      <c r="I31" s="98" t="e">
        <f>G31+H31</f>
        <v>#DIV/0!</v>
      </c>
    </row>
    <row r="32" spans="1:11" ht="16.149999999999999" customHeight="1" x14ac:dyDescent="0.2">
      <c r="A32" s="263"/>
      <c r="B32" s="310"/>
      <c r="C32" s="94" t="s">
        <v>27</v>
      </c>
      <c r="D32" s="144"/>
      <c r="E32" s="144"/>
      <c r="F32" s="141">
        <f>D32+E32</f>
        <v>0</v>
      </c>
      <c r="G32" s="97" t="e">
        <f>D32/F32</f>
        <v>#DIV/0!</v>
      </c>
      <c r="H32" s="97" t="e">
        <f>E32/F32</f>
        <v>#DIV/0!</v>
      </c>
      <c r="I32" s="98" t="e">
        <f t="shared" ref="I32:I33" si="4">G32+H32</f>
        <v>#DIV/0!</v>
      </c>
      <c r="J32" s="149" t="str">
        <f>IF(SUM(F31:F33)=F12,"VRAI","FAUX")</f>
        <v>VRAI</v>
      </c>
      <c r="K32" s="150" t="s">
        <v>145</v>
      </c>
    </row>
    <row r="33" spans="1:12" ht="16.149999999999999" customHeight="1" x14ac:dyDescent="0.2">
      <c r="A33" s="263"/>
      <c r="B33" s="310"/>
      <c r="C33" s="94" t="s">
        <v>28</v>
      </c>
      <c r="D33" s="144"/>
      <c r="E33" s="144"/>
      <c r="F33" s="141">
        <f>D33+E33</f>
        <v>0</v>
      </c>
      <c r="G33" s="97" t="e">
        <f>D33/F33</f>
        <v>#DIV/0!</v>
      </c>
      <c r="H33" s="97" t="e">
        <f>E33/F33</f>
        <v>#DIV/0!</v>
      </c>
      <c r="I33" s="98" t="e">
        <f t="shared" si="4"/>
        <v>#DIV/0!</v>
      </c>
      <c r="J33" s="149" t="str">
        <f>IF((SUM(F31:F33)=F12-SUM(F17:F19)),"VRAI","FAUX")</f>
        <v>VRAI</v>
      </c>
      <c r="K33" s="151" t="s">
        <v>143</v>
      </c>
    </row>
    <row r="34" spans="1:12" ht="2.25" customHeight="1" x14ac:dyDescent="0.2">
      <c r="A34" s="263"/>
      <c r="B34" s="310"/>
      <c r="C34" s="95"/>
      <c r="D34" s="144"/>
      <c r="E34" s="144"/>
      <c r="F34" s="99"/>
      <c r="G34" s="99"/>
      <c r="H34" s="99"/>
      <c r="I34" s="101"/>
    </row>
    <row r="35" spans="1:12" ht="16.149999999999999" customHeight="1" x14ac:dyDescent="0.2">
      <c r="A35" s="263"/>
      <c r="B35" s="310"/>
      <c r="C35" s="94" t="s">
        <v>95</v>
      </c>
      <c r="D35" s="144"/>
      <c r="E35" s="144"/>
      <c r="F35" s="141">
        <f>D35+E35</f>
        <v>0</v>
      </c>
      <c r="G35" s="97" t="e">
        <f>D35/F35</f>
        <v>#DIV/0!</v>
      </c>
      <c r="H35" s="97" t="e">
        <f>E35/F35</f>
        <v>#DIV/0!</v>
      </c>
      <c r="I35" s="98" t="e">
        <f>G35+H35</f>
        <v>#DIV/0!</v>
      </c>
    </row>
    <row r="36" spans="1:12" ht="16.149999999999999" customHeight="1" x14ac:dyDescent="0.2">
      <c r="A36" s="263"/>
      <c r="B36" s="310"/>
      <c r="C36" s="94" t="s">
        <v>94</v>
      </c>
      <c r="D36" s="144"/>
      <c r="E36" s="144"/>
      <c r="F36" s="141">
        <f>D36+E36</f>
        <v>0</v>
      </c>
      <c r="G36" s="97" t="e">
        <f>D36/F36</f>
        <v>#DIV/0!</v>
      </c>
      <c r="H36" s="97" t="e">
        <f>E36/F36</f>
        <v>#DIV/0!</v>
      </c>
      <c r="I36" s="152" t="e">
        <f t="shared" ref="I36:I38" si="5">G36+H36</f>
        <v>#DIV/0!</v>
      </c>
      <c r="J36" s="153"/>
      <c r="K36" s="154"/>
    </row>
    <row r="37" spans="1:12" ht="16.149999999999999" customHeight="1" x14ac:dyDescent="0.2">
      <c r="A37" s="263"/>
      <c r="B37" s="310"/>
      <c r="C37" s="94" t="s">
        <v>97</v>
      </c>
      <c r="D37" s="144"/>
      <c r="E37" s="144"/>
      <c r="F37" s="141">
        <f>D37+E37</f>
        <v>0</v>
      </c>
      <c r="G37" s="97" t="e">
        <f>D37/F37</f>
        <v>#DIV/0!</v>
      </c>
      <c r="H37" s="97" t="e">
        <f>E37/F37</f>
        <v>#DIV/0!</v>
      </c>
      <c r="I37" s="98" t="e">
        <f t="shared" si="5"/>
        <v>#DIV/0!</v>
      </c>
      <c r="K37" s="154"/>
      <c r="L37" s="155"/>
    </row>
    <row r="38" spans="1:12" ht="16.149999999999999" customHeight="1" x14ac:dyDescent="0.2">
      <c r="A38" s="263"/>
      <c r="B38" s="310"/>
      <c r="C38" s="94" t="s">
        <v>96</v>
      </c>
      <c r="D38" s="144"/>
      <c r="E38" s="144"/>
      <c r="F38" s="141">
        <f>D38+E38</f>
        <v>0</v>
      </c>
      <c r="G38" s="97" t="e">
        <f>D38/F38</f>
        <v>#DIV/0!</v>
      </c>
      <c r="H38" s="97" t="e">
        <f>E38/F38</f>
        <v>#DIV/0!</v>
      </c>
      <c r="I38" s="98" t="e">
        <f t="shared" si="5"/>
        <v>#DIV/0!</v>
      </c>
      <c r="J38" s="149" t="str">
        <f>IF(SUM(F35:F39)=F12,"VRAI","FAUX")</f>
        <v>VRAI</v>
      </c>
      <c r="K38" s="150" t="s">
        <v>145</v>
      </c>
    </row>
    <row r="39" spans="1:12" ht="16.149999999999999" customHeight="1" x14ac:dyDescent="0.2">
      <c r="A39" s="263"/>
      <c r="B39" s="310"/>
      <c r="C39" s="94" t="s">
        <v>98</v>
      </c>
      <c r="D39" s="144"/>
      <c r="E39" s="144"/>
      <c r="F39" s="141">
        <f>D39+E39</f>
        <v>0</v>
      </c>
      <c r="G39" s="97" t="e">
        <f>D39/F39</f>
        <v>#DIV/0!</v>
      </c>
      <c r="H39" s="97" t="e">
        <f>E39/F39</f>
        <v>#DIV/0!</v>
      </c>
      <c r="I39" s="98" t="e">
        <f t="shared" ref="I39" si="6">G39+H39</f>
        <v>#DIV/0!</v>
      </c>
      <c r="J39" s="149" t="str">
        <f>IF((SUM(F35:F39)=F12-SUM(F17:F20)),"VRAI","FAUX")</f>
        <v>VRAI</v>
      </c>
      <c r="K39" s="151" t="s">
        <v>143</v>
      </c>
    </row>
    <row r="40" spans="1:12" ht="2.25" customHeight="1" x14ac:dyDescent="0.2">
      <c r="A40" s="263"/>
      <c r="B40" s="95"/>
      <c r="C40" s="95"/>
      <c r="D40" s="99"/>
      <c r="E40" s="99"/>
      <c r="F40" s="99"/>
      <c r="G40" s="99"/>
      <c r="H40" s="99"/>
      <c r="I40" s="101"/>
    </row>
    <row r="41" spans="1:12" ht="21" customHeight="1" x14ac:dyDescent="0.2">
      <c r="A41" s="263"/>
      <c r="B41" s="156"/>
      <c r="C41" s="145" t="s">
        <v>146</v>
      </c>
      <c r="D41" s="145"/>
      <c r="E41" s="145"/>
      <c r="F41" s="157" t="str">
        <f>IF(SUM(F35:F39)=(SUM(F31:F33)),"VRAI","FAUX")</f>
        <v>VRAI</v>
      </c>
      <c r="G41" s="145"/>
      <c r="H41" s="145"/>
      <c r="I41" s="147"/>
    </row>
    <row r="42" spans="1:12" ht="2.25" customHeight="1" x14ac:dyDescent="0.2">
      <c r="A42" s="263"/>
      <c r="B42" s="95"/>
      <c r="C42" s="95"/>
      <c r="D42" s="99"/>
      <c r="E42" s="99"/>
      <c r="F42" s="99"/>
      <c r="G42" s="99"/>
      <c r="H42" s="99"/>
      <c r="I42" s="101"/>
    </row>
    <row r="43" spans="1:12" ht="28.5" customHeight="1" x14ac:dyDescent="0.2">
      <c r="A43" s="263"/>
      <c r="B43" s="307" t="s">
        <v>189</v>
      </c>
      <c r="C43" s="308"/>
      <c r="D43" s="308"/>
      <c r="E43" s="308"/>
      <c r="F43" s="308"/>
      <c r="G43" s="308"/>
      <c r="H43" s="308"/>
      <c r="I43" s="309"/>
    </row>
    <row r="44" spans="1:12" ht="16.149999999999999" customHeight="1" x14ac:dyDescent="0.2">
      <c r="A44" s="264"/>
      <c r="B44" s="158" t="s">
        <v>273</v>
      </c>
      <c r="C44" s="143" t="s">
        <v>19</v>
      </c>
      <c r="D44" s="99"/>
      <c r="E44" s="99"/>
      <c r="F44" s="96" t="e">
        <f>AVERAGE(D44:E44)</f>
        <v>#DIV/0!</v>
      </c>
      <c r="G44" s="96"/>
      <c r="H44" s="96"/>
      <c r="I44" s="98"/>
    </row>
    <row r="45" spans="1:12" ht="16.149999999999999" customHeight="1" x14ac:dyDescent="0.2">
      <c r="A45" s="148"/>
      <c r="B45" s="314" t="s">
        <v>148</v>
      </c>
      <c r="C45" s="143" t="s">
        <v>154</v>
      </c>
      <c r="D45" s="95"/>
      <c r="E45" s="95"/>
      <c r="F45" s="96">
        <f t="shared" ref="F45:F54" si="7">D45+E45</f>
        <v>0</v>
      </c>
      <c r="G45" s="97" t="e">
        <f t="shared" ref="G45:G54" si="8">D45/F45</f>
        <v>#DIV/0!</v>
      </c>
      <c r="H45" s="97" t="e">
        <f t="shared" ref="H45:H54" si="9">E45/F45</f>
        <v>#DIV/0!</v>
      </c>
      <c r="I45" s="98" t="e">
        <f t="shared" ref="I45:I54" si="10">G45+H45</f>
        <v>#DIV/0!</v>
      </c>
    </row>
    <row r="46" spans="1:12" ht="16.149999999999999" customHeight="1" x14ac:dyDescent="0.2">
      <c r="A46" s="148"/>
      <c r="B46" s="314"/>
      <c r="C46" s="143" t="s">
        <v>155</v>
      </c>
      <c r="D46" s="95"/>
      <c r="E46" s="95"/>
      <c r="F46" s="96">
        <f t="shared" si="7"/>
        <v>0</v>
      </c>
      <c r="G46" s="97" t="e">
        <f t="shared" si="8"/>
        <v>#DIV/0!</v>
      </c>
      <c r="H46" s="97" t="e">
        <f t="shared" si="9"/>
        <v>#DIV/0!</v>
      </c>
      <c r="I46" s="98" t="e">
        <f t="shared" si="10"/>
        <v>#DIV/0!</v>
      </c>
    </row>
    <row r="47" spans="1:12" ht="16.149999999999999" customHeight="1" x14ac:dyDescent="0.2">
      <c r="A47" s="148"/>
      <c r="B47" s="314"/>
      <c r="C47" s="143" t="s">
        <v>156</v>
      </c>
      <c r="D47" s="95"/>
      <c r="E47" s="95"/>
      <c r="F47" s="96">
        <f t="shared" si="7"/>
        <v>0</v>
      </c>
      <c r="G47" s="97" t="e">
        <f t="shared" si="8"/>
        <v>#DIV/0!</v>
      </c>
      <c r="H47" s="97" t="e">
        <f t="shared" si="9"/>
        <v>#DIV/0!</v>
      </c>
      <c r="I47" s="98" t="e">
        <f t="shared" si="10"/>
        <v>#DIV/0!</v>
      </c>
    </row>
    <row r="48" spans="1:12" ht="16.149999999999999" customHeight="1" x14ac:dyDescent="0.2">
      <c r="A48" s="148"/>
      <c r="B48" s="314"/>
      <c r="C48" s="143" t="s">
        <v>157</v>
      </c>
      <c r="D48" s="95"/>
      <c r="E48" s="95"/>
      <c r="F48" s="96">
        <f t="shared" si="7"/>
        <v>0</v>
      </c>
      <c r="G48" s="97" t="e">
        <f t="shared" si="8"/>
        <v>#DIV/0!</v>
      </c>
      <c r="H48" s="97" t="e">
        <f t="shared" si="9"/>
        <v>#DIV/0!</v>
      </c>
      <c r="I48" s="98" t="e">
        <f t="shared" si="10"/>
        <v>#DIV/0!</v>
      </c>
    </row>
    <row r="49" spans="1:9" ht="16.149999999999999" customHeight="1" x14ac:dyDescent="0.2">
      <c r="A49" s="148"/>
      <c r="B49" s="314"/>
      <c r="C49" s="143" t="s">
        <v>158</v>
      </c>
      <c r="D49" s="95"/>
      <c r="E49" s="95"/>
      <c r="F49" s="96">
        <f t="shared" si="7"/>
        <v>0</v>
      </c>
      <c r="G49" s="97" t="e">
        <f t="shared" si="8"/>
        <v>#DIV/0!</v>
      </c>
      <c r="H49" s="97" t="e">
        <f t="shared" si="9"/>
        <v>#DIV/0!</v>
      </c>
      <c r="I49" s="98" t="e">
        <f t="shared" si="10"/>
        <v>#DIV/0!</v>
      </c>
    </row>
    <row r="50" spans="1:9" ht="16.149999999999999" customHeight="1" x14ac:dyDescent="0.2">
      <c r="A50" s="148"/>
      <c r="B50" s="314"/>
      <c r="C50" s="143" t="s">
        <v>159</v>
      </c>
      <c r="D50" s="95"/>
      <c r="E50" s="95"/>
      <c r="F50" s="96">
        <f t="shared" si="7"/>
        <v>0</v>
      </c>
      <c r="G50" s="97" t="e">
        <f t="shared" si="8"/>
        <v>#DIV/0!</v>
      </c>
      <c r="H50" s="97" t="e">
        <f t="shared" si="9"/>
        <v>#DIV/0!</v>
      </c>
      <c r="I50" s="98" t="e">
        <f t="shared" si="10"/>
        <v>#DIV/0!</v>
      </c>
    </row>
    <row r="51" spans="1:9" ht="16.149999999999999" customHeight="1" x14ac:dyDescent="0.2">
      <c r="A51" s="148"/>
      <c r="B51" s="314"/>
      <c r="C51" s="143" t="s">
        <v>160</v>
      </c>
      <c r="D51" s="95"/>
      <c r="E51" s="95"/>
      <c r="F51" s="96">
        <f t="shared" si="7"/>
        <v>0</v>
      </c>
      <c r="G51" s="97" t="e">
        <f t="shared" si="8"/>
        <v>#DIV/0!</v>
      </c>
      <c r="H51" s="97" t="e">
        <f t="shared" si="9"/>
        <v>#DIV/0!</v>
      </c>
      <c r="I51" s="98" t="e">
        <f t="shared" si="10"/>
        <v>#DIV/0!</v>
      </c>
    </row>
    <row r="52" spans="1:9" ht="16.149999999999999" customHeight="1" x14ac:dyDescent="0.2">
      <c r="A52" s="148"/>
      <c r="B52" s="314"/>
      <c r="C52" s="143" t="s">
        <v>161</v>
      </c>
      <c r="D52" s="95"/>
      <c r="E52" s="95"/>
      <c r="F52" s="96">
        <f t="shared" si="7"/>
        <v>0</v>
      </c>
      <c r="G52" s="97" t="e">
        <f t="shared" si="8"/>
        <v>#DIV/0!</v>
      </c>
      <c r="H52" s="97" t="e">
        <f t="shared" si="9"/>
        <v>#DIV/0!</v>
      </c>
      <c r="I52" s="98" t="e">
        <f t="shared" si="10"/>
        <v>#DIV/0!</v>
      </c>
    </row>
    <row r="53" spans="1:9" ht="16.149999999999999" customHeight="1" x14ac:dyDescent="0.2">
      <c r="A53" s="148"/>
      <c r="B53" s="314"/>
      <c r="C53" s="143" t="s">
        <v>162</v>
      </c>
      <c r="D53" s="95"/>
      <c r="E53" s="95"/>
      <c r="F53" s="96">
        <f t="shared" si="7"/>
        <v>0</v>
      </c>
      <c r="G53" s="97" t="e">
        <f t="shared" si="8"/>
        <v>#DIV/0!</v>
      </c>
      <c r="H53" s="97" t="e">
        <f t="shared" si="9"/>
        <v>#DIV/0!</v>
      </c>
      <c r="I53" s="98" t="e">
        <f t="shared" si="10"/>
        <v>#DIV/0!</v>
      </c>
    </row>
    <row r="54" spans="1:9" ht="16.149999999999999" customHeight="1" x14ac:dyDescent="0.2">
      <c r="A54" s="148"/>
      <c r="B54" s="314"/>
      <c r="C54" s="143" t="s">
        <v>163</v>
      </c>
      <c r="D54" s="95"/>
      <c r="E54" s="95"/>
      <c r="F54" s="96">
        <f t="shared" si="7"/>
        <v>0</v>
      </c>
      <c r="G54" s="97" t="e">
        <f t="shared" si="8"/>
        <v>#DIV/0!</v>
      </c>
      <c r="H54" s="97" t="e">
        <f t="shared" si="9"/>
        <v>#DIV/0!</v>
      </c>
      <c r="I54" s="98" t="e">
        <f t="shared" si="10"/>
        <v>#DIV/0!</v>
      </c>
    </row>
    <row r="55" spans="1:9" ht="2.25" customHeight="1" x14ac:dyDescent="0.2">
      <c r="A55" s="293" t="s">
        <v>11</v>
      </c>
      <c r="B55" s="95"/>
      <c r="C55" s="95"/>
      <c r="D55" s="99"/>
      <c r="E55" s="99"/>
      <c r="F55" s="99"/>
      <c r="G55" s="99"/>
      <c r="H55" s="99"/>
      <c r="I55" s="101"/>
    </row>
    <row r="56" spans="1:9" ht="16.149999999999999" customHeight="1" x14ac:dyDescent="0.2">
      <c r="A56" s="294"/>
      <c r="B56" s="314" t="s">
        <v>148</v>
      </c>
      <c r="C56" s="94" t="s">
        <v>154</v>
      </c>
      <c r="D56" s="95"/>
      <c r="E56" s="95"/>
      <c r="F56" s="96">
        <f t="shared" ref="F56:F65" si="11">D56+E56</f>
        <v>0</v>
      </c>
      <c r="G56" s="97" t="e">
        <f t="shared" ref="G56:G65" si="12">D56/F56</f>
        <v>#DIV/0!</v>
      </c>
      <c r="H56" s="97" t="e">
        <f t="shared" ref="H56:H65" si="13">E56/F56</f>
        <v>#DIV/0!</v>
      </c>
      <c r="I56" s="98" t="e">
        <f t="shared" ref="I56:I62" si="14">G56+H56</f>
        <v>#DIV/0!</v>
      </c>
    </row>
    <row r="57" spans="1:9" ht="16.149999999999999" customHeight="1" x14ac:dyDescent="0.2">
      <c r="A57" s="294"/>
      <c r="B57" s="314"/>
      <c r="C57" s="94" t="s">
        <v>155</v>
      </c>
      <c r="D57" s="95"/>
      <c r="E57" s="95"/>
      <c r="F57" s="96">
        <f t="shared" si="11"/>
        <v>0</v>
      </c>
      <c r="G57" s="97" t="e">
        <f t="shared" si="12"/>
        <v>#DIV/0!</v>
      </c>
      <c r="H57" s="97" t="e">
        <f t="shared" si="13"/>
        <v>#DIV/0!</v>
      </c>
      <c r="I57" s="98" t="e">
        <f t="shared" si="14"/>
        <v>#DIV/0!</v>
      </c>
    </row>
    <row r="58" spans="1:9" ht="16.149999999999999" customHeight="1" x14ac:dyDescent="0.2">
      <c r="A58" s="294"/>
      <c r="B58" s="314"/>
      <c r="C58" s="94" t="s">
        <v>156</v>
      </c>
      <c r="D58" s="95"/>
      <c r="E58" s="95"/>
      <c r="F58" s="96">
        <f t="shared" si="11"/>
        <v>0</v>
      </c>
      <c r="G58" s="97" t="e">
        <f t="shared" si="12"/>
        <v>#DIV/0!</v>
      </c>
      <c r="H58" s="97" t="e">
        <f t="shared" si="13"/>
        <v>#DIV/0!</v>
      </c>
      <c r="I58" s="98" t="e">
        <f t="shared" si="14"/>
        <v>#DIV/0!</v>
      </c>
    </row>
    <row r="59" spans="1:9" ht="16.149999999999999" customHeight="1" x14ac:dyDescent="0.2">
      <c r="A59" s="294"/>
      <c r="B59" s="314"/>
      <c r="C59" s="94" t="s">
        <v>157</v>
      </c>
      <c r="D59" s="95"/>
      <c r="E59" s="95"/>
      <c r="F59" s="96">
        <f t="shared" si="11"/>
        <v>0</v>
      </c>
      <c r="G59" s="97" t="e">
        <f t="shared" si="12"/>
        <v>#DIV/0!</v>
      </c>
      <c r="H59" s="97" t="e">
        <f t="shared" si="13"/>
        <v>#DIV/0!</v>
      </c>
      <c r="I59" s="98" t="e">
        <f t="shared" ref="I59:I60" si="15">G59+H59</f>
        <v>#DIV/0!</v>
      </c>
    </row>
    <row r="60" spans="1:9" ht="16.149999999999999" customHeight="1" x14ac:dyDescent="0.2">
      <c r="A60" s="294"/>
      <c r="B60" s="314"/>
      <c r="C60" s="94" t="s">
        <v>158</v>
      </c>
      <c r="D60" s="95"/>
      <c r="E60" s="95"/>
      <c r="F60" s="96">
        <f t="shared" si="11"/>
        <v>0</v>
      </c>
      <c r="G60" s="97" t="e">
        <f t="shared" si="12"/>
        <v>#DIV/0!</v>
      </c>
      <c r="H60" s="97" t="e">
        <f t="shared" si="13"/>
        <v>#DIV/0!</v>
      </c>
      <c r="I60" s="98" t="e">
        <f t="shared" si="15"/>
        <v>#DIV/0!</v>
      </c>
    </row>
    <row r="61" spans="1:9" ht="16.149999999999999" customHeight="1" x14ac:dyDescent="0.2">
      <c r="A61" s="294"/>
      <c r="B61" s="314"/>
      <c r="C61" s="94" t="s">
        <v>159</v>
      </c>
      <c r="D61" s="95"/>
      <c r="E61" s="95"/>
      <c r="F61" s="96">
        <f t="shared" si="11"/>
        <v>0</v>
      </c>
      <c r="G61" s="97" t="e">
        <f t="shared" si="12"/>
        <v>#DIV/0!</v>
      </c>
      <c r="H61" s="97" t="e">
        <f t="shared" si="13"/>
        <v>#DIV/0!</v>
      </c>
      <c r="I61" s="98" t="e">
        <f t="shared" si="14"/>
        <v>#DIV/0!</v>
      </c>
    </row>
    <row r="62" spans="1:9" ht="16.149999999999999" customHeight="1" x14ac:dyDescent="0.2">
      <c r="A62" s="294"/>
      <c r="B62" s="314"/>
      <c r="C62" s="94" t="s">
        <v>160</v>
      </c>
      <c r="D62" s="95"/>
      <c r="E62" s="95"/>
      <c r="F62" s="96">
        <f t="shared" si="11"/>
        <v>0</v>
      </c>
      <c r="G62" s="97" t="e">
        <f t="shared" si="12"/>
        <v>#DIV/0!</v>
      </c>
      <c r="H62" s="97" t="e">
        <f t="shared" si="13"/>
        <v>#DIV/0!</v>
      </c>
      <c r="I62" s="98" t="e">
        <f t="shared" si="14"/>
        <v>#DIV/0!</v>
      </c>
    </row>
    <row r="63" spans="1:9" ht="16.149999999999999" customHeight="1" x14ac:dyDescent="0.2">
      <c r="A63" s="294"/>
      <c r="B63" s="314"/>
      <c r="C63" s="94" t="s">
        <v>161</v>
      </c>
      <c r="D63" s="95"/>
      <c r="E63" s="95"/>
      <c r="F63" s="96">
        <f t="shared" si="11"/>
        <v>0</v>
      </c>
      <c r="G63" s="97" t="e">
        <f t="shared" si="12"/>
        <v>#DIV/0!</v>
      </c>
      <c r="H63" s="97" t="e">
        <f t="shared" si="13"/>
        <v>#DIV/0!</v>
      </c>
      <c r="I63" s="98" t="e">
        <f t="shared" ref="I63:I65" si="16">G63+H63</f>
        <v>#DIV/0!</v>
      </c>
    </row>
    <row r="64" spans="1:9" ht="16.149999999999999" customHeight="1" x14ac:dyDescent="0.2">
      <c r="A64" s="294"/>
      <c r="B64" s="314"/>
      <c r="C64" s="94" t="s">
        <v>162</v>
      </c>
      <c r="D64" s="95"/>
      <c r="E64" s="95"/>
      <c r="F64" s="96">
        <f t="shared" si="11"/>
        <v>0</v>
      </c>
      <c r="G64" s="97" t="e">
        <f t="shared" si="12"/>
        <v>#DIV/0!</v>
      </c>
      <c r="H64" s="97" t="e">
        <f t="shared" si="13"/>
        <v>#DIV/0!</v>
      </c>
      <c r="I64" s="98" t="e">
        <f t="shared" si="16"/>
        <v>#DIV/0!</v>
      </c>
    </row>
    <row r="65" spans="1:36" ht="16.149999999999999" customHeight="1" x14ac:dyDescent="0.2">
      <c r="A65" s="294"/>
      <c r="B65" s="314"/>
      <c r="C65" s="94" t="s">
        <v>163</v>
      </c>
      <c r="D65" s="95"/>
      <c r="E65" s="95"/>
      <c r="F65" s="96">
        <f t="shared" si="11"/>
        <v>0</v>
      </c>
      <c r="G65" s="97" t="e">
        <f t="shared" si="12"/>
        <v>#DIV/0!</v>
      </c>
      <c r="H65" s="97" t="e">
        <f t="shared" si="13"/>
        <v>#DIV/0!</v>
      </c>
      <c r="I65" s="98" t="e">
        <f t="shared" si="16"/>
        <v>#DIV/0!</v>
      </c>
    </row>
    <row r="66" spans="1:36" ht="2.25" customHeight="1" x14ac:dyDescent="0.2">
      <c r="A66" s="294"/>
      <c r="B66" s="95"/>
      <c r="C66" s="95"/>
      <c r="D66" s="99"/>
      <c r="E66" s="99"/>
      <c r="F66" s="99"/>
      <c r="G66" s="99"/>
      <c r="H66" s="99"/>
      <c r="I66" s="101"/>
    </row>
    <row r="67" spans="1:36" ht="16.149999999999999" customHeight="1" x14ac:dyDescent="0.2">
      <c r="A67" s="294"/>
      <c r="B67" s="314" t="s">
        <v>74</v>
      </c>
      <c r="C67" s="94" t="s">
        <v>95</v>
      </c>
      <c r="D67" s="99"/>
      <c r="E67" s="99"/>
      <c r="F67" s="96" t="e">
        <f>AVERAGE(D67:E67)</f>
        <v>#DIV/0!</v>
      </c>
      <c r="G67" s="97"/>
      <c r="H67" s="97"/>
      <c r="I67" s="98"/>
    </row>
    <row r="68" spans="1:36" ht="16.149999999999999" customHeight="1" x14ac:dyDescent="0.2">
      <c r="A68" s="294"/>
      <c r="B68" s="314"/>
      <c r="C68" s="94" t="s">
        <v>94</v>
      </c>
      <c r="D68" s="99"/>
      <c r="E68" s="99"/>
      <c r="F68" s="96" t="e">
        <f>AVERAGE(D68:E68)</f>
        <v>#DIV/0!</v>
      </c>
      <c r="G68" s="97"/>
      <c r="H68" s="97"/>
      <c r="I68" s="98"/>
    </row>
    <row r="69" spans="1:36" ht="16.149999999999999" customHeight="1" x14ac:dyDescent="0.2">
      <c r="A69" s="294"/>
      <c r="B69" s="314"/>
      <c r="C69" s="94" t="s">
        <v>97</v>
      </c>
      <c r="D69" s="99"/>
      <c r="E69" s="99"/>
      <c r="F69" s="96" t="e">
        <f>AVERAGE(D69:E69)</f>
        <v>#DIV/0!</v>
      </c>
      <c r="G69" s="97"/>
      <c r="H69" s="97"/>
      <c r="I69" s="98"/>
    </row>
    <row r="70" spans="1:36" ht="16.149999999999999" customHeight="1" x14ac:dyDescent="0.2">
      <c r="A70" s="294"/>
      <c r="B70" s="314"/>
      <c r="C70" s="94" t="s">
        <v>96</v>
      </c>
      <c r="D70" s="99"/>
      <c r="E70" s="99"/>
      <c r="F70" s="96" t="e">
        <f>AVERAGE(D70:E70)</f>
        <v>#DIV/0!</v>
      </c>
      <c r="G70" s="97"/>
      <c r="H70" s="97"/>
      <c r="I70" s="98"/>
    </row>
    <row r="71" spans="1:36" ht="16.149999999999999" customHeight="1" x14ac:dyDescent="0.2">
      <c r="A71" s="295"/>
      <c r="B71" s="314"/>
      <c r="C71" s="94" t="s">
        <v>98</v>
      </c>
      <c r="D71" s="99"/>
      <c r="E71" s="99"/>
      <c r="F71" s="96" t="e">
        <f>AVERAGE(D71:E71)</f>
        <v>#DIV/0!</v>
      </c>
      <c r="G71" s="97"/>
      <c r="H71" s="97"/>
      <c r="I71" s="98"/>
    </row>
    <row r="72" spans="1:36" s="39" customFormat="1" ht="2.25" customHeight="1" x14ac:dyDescent="0.2">
      <c r="A72" s="159"/>
      <c r="B72" s="99"/>
      <c r="C72" s="99"/>
      <c r="D72" s="99"/>
      <c r="E72" s="99"/>
      <c r="F72" s="99"/>
      <c r="G72" s="99"/>
      <c r="H72" s="99"/>
      <c r="I72" s="101"/>
      <c r="J72" s="118"/>
      <c r="K72" s="118"/>
      <c r="L72" s="2"/>
      <c r="M72" s="2"/>
      <c r="N72" s="2"/>
      <c r="O72" s="2"/>
      <c r="P72" s="2"/>
      <c r="Q72" s="2"/>
      <c r="R72" s="2"/>
      <c r="S72" s="2"/>
      <c r="T72" s="2"/>
      <c r="U72" s="2"/>
      <c r="V72" s="2"/>
      <c r="W72" s="2"/>
      <c r="X72" s="2"/>
      <c r="Y72" s="2"/>
      <c r="Z72" s="2"/>
      <c r="AA72" s="2"/>
      <c r="AB72" s="2"/>
      <c r="AC72" s="2"/>
      <c r="AD72" s="2"/>
      <c r="AE72" s="2"/>
      <c r="AF72" s="2"/>
      <c r="AG72" s="2"/>
      <c r="AH72" s="2"/>
      <c r="AI72" s="2"/>
      <c r="AJ72" s="2"/>
    </row>
    <row r="73" spans="1:36" ht="28.5" customHeight="1" x14ac:dyDescent="0.2">
      <c r="A73" s="293" t="s">
        <v>167</v>
      </c>
      <c r="B73" s="284" t="s">
        <v>423</v>
      </c>
      <c r="C73" s="285"/>
      <c r="D73" s="285"/>
      <c r="E73" s="285"/>
      <c r="F73" s="285"/>
      <c r="G73" s="285"/>
      <c r="H73" s="285"/>
      <c r="I73" s="305"/>
    </row>
    <row r="74" spans="1:36" ht="16.149999999999999" customHeight="1" x14ac:dyDescent="0.2">
      <c r="A74" s="294"/>
      <c r="B74" s="300" t="s">
        <v>166</v>
      </c>
      <c r="C74" s="143" t="s">
        <v>165</v>
      </c>
      <c r="D74" s="95"/>
      <c r="E74" s="95"/>
      <c r="F74" s="96">
        <f>D74+E74</f>
        <v>0</v>
      </c>
      <c r="G74" s="97" t="e">
        <f>D74/F74</f>
        <v>#DIV/0!</v>
      </c>
      <c r="H74" s="97" t="e">
        <f>E74/F74</f>
        <v>#DIV/0!</v>
      </c>
      <c r="I74" s="98" t="e">
        <f t="shared" ref="I74" si="17">G74+H74</f>
        <v>#DIV/0!</v>
      </c>
    </row>
    <row r="75" spans="1:36" ht="16.149999999999999" customHeight="1" x14ac:dyDescent="0.25">
      <c r="A75" s="294"/>
      <c r="B75" s="301"/>
      <c r="C75" s="94" t="s">
        <v>424</v>
      </c>
      <c r="D75" s="95"/>
      <c r="E75" s="95"/>
      <c r="F75" s="96">
        <f>D75+E75</f>
        <v>0</v>
      </c>
      <c r="G75" s="97" t="e">
        <f>D75/F75</f>
        <v>#DIV/0!</v>
      </c>
      <c r="H75" s="97" t="e">
        <f>E75/F75</f>
        <v>#DIV/0!</v>
      </c>
      <c r="I75" s="98" t="e">
        <f t="shared" ref="I75" si="18">G75+H75</f>
        <v>#DIV/0!</v>
      </c>
    </row>
    <row r="76" spans="1:36" s="39" customFormat="1" ht="2.25" customHeight="1" x14ac:dyDescent="0.2">
      <c r="A76" s="294"/>
      <c r="B76" s="301"/>
      <c r="C76" s="99"/>
      <c r="D76" s="95"/>
      <c r="E76" s="95"/>
      <c r="F76" s="99"/>
      <c r="G76" s="99"/>
      <c r="H76" s="99"/>
      <c r="I76" s="101"/>
      <c r="J76" s="118"/>
      <c r="K76" s="118"/>
      <c r="L76" s="2"/>
      <c r="M76" s="2"/>
      <c r="N76" s="2"/>
      <c r="O76" s="2"/>
      <c r="P76" s="2"/>
      <c r="Q76" s="2"/>
      <c r="R76" s="2"/>
      <c r="S76" s="2"/>
      <c r="T76" s="2"/>
      <c r="U76" s="2"/>
      <c r="V76" s="2"/>
      <c r="W76" s="2"/>
      <c r="X76" s="2"/>
      <c r="Y76" s="2"/>
      <c r="Z76" s="2"/>
      <c r="AA76" s="2"/>
      <c r="AB76" s="2"/>
      <c r="AC76" s="2"/>
      <c r="AD76" s="2"/>
      <c r="AE76" s="2"/>
      <c r="AF76" s="2"/>
      <c r="AG76" s="2"/>
      <c r="AH76" s="2"/>
      <c r="AI76" s="2"/>
      <c r="AJ76" s="2"/>
    </row>
    <row r="77" spans="1:36" ht="16.149999999999999" customHeight="1" x14ac:dyDescent="0.25">
      <c r="A77" s="294"/>
      <c r="B77" s="301"/>
      <c r="C77" s="94" t="s">
        <v>425</v>
      </c>
      <c r="D77" s="96"/>
      <c r="E77" s="96"/>
      <c r="F77" s="96"/>
      <c r="G77" s="96"/>
      <c r="H77" s="96"/>
      <c r="I77" s="160">
        <v>0</v>
      </c>
    </row>
    <row r="78" spans="1:36" s="39" customFormat="1" ht="2.25" customHeight="1" x14ac:dyDescent="0.2">
      <c r="A78" s="294"/>
      <c r="B78" s="301"/>
      <c r="C78" s="99"/>
      <c r="D78" s="95"/>
      <c r="E78" s="95"/>
      <c r="F78" s="99"/>
      <c r="G78" s="99"/>
      <c r="H78" s="99"/>
      <c r="I78" s="101"/>
      <c r="J78" s="118"/>
      <c r="K78" s="118"/>
      <c r="L78" s="2"/>
      <c r="M78" s="2"/>
      <c r="N78" s="2"/>
      <c r="O78" s="2"/>
      <c r="P78" s="2"/>
      <c r="Q78" s="2"/>
      <c r="R78" s="2"/>
      <c r="S78" s="2"/>
      <c r="T78" s="2"/>
      <c r="U78" s="2"/>
      <c r="V78" s="2"/>
      <c r="W78" s="2"/>
      <c r="X78" s="2"/>
      <c r="Y78" s="2"/>
      <c r="Z78" s="2"/>
      <c r="AA78" s="2"/>
      <c r="AB78" s="2"/>
      <c r="AC78" s="2"/>
      <c r="AD78" s="2"/>
      <c r="AE78" s="2"/>
      <c r="AF78" s="2"/>
      <c r="AG78" s="2"/>
      <c r="AH78" s="2"/>
      <c r="AI78" s="2"/>
      <c r="AJ78" s="2"/>
    </row>
    <row r="79" spans="1:36" ht="16.149999999999999" customHeight="1" x14ac:dyDescent="0.2">
      <c r="A79" s="294"/>
      <c r="B79" s="301"/>
      <c r="C79" s="94" t="s">
        <v>274</v>
      </c>
      <c r="D79" s="95"/>
      <c r="E79" s="95"/>
      <c r="F79" s="96">
        <f>D79+E79</f>
        <v>0</v>
      </c>
      <c r="G79" s="97" t="e">
        <f>D79/F79</f>
        <v>#DIV/0!</v>
      </c>
      <c r="H79" s="97" t="e">
        <f>E79/F79</f>
        <v>#DIV/0!</v>
      </c>
      <c r="I79" s="98" t="e">
        <f t="shared" ref="I79:I81" si="19">G79+H79</f>
        <v>#DIV/0!</v>
      </c>
    </row>
    <row r="80" spans="1:36" ht="16.149999999999999" customHeight="1" x14ac:dyDescent="0.2">
      <c r="A80" s="294"/>
      <c r="B80" s="301"/>
      <c r="C80" s="94" t="s">
        <v>275</v>
      </c>
      <c r="D80" s="95"/>
      <c r="E80" s="95"/>
      <c r="F80" s="96">
        <f>D80+E80</f>
        <v>0</v>
      </c>
      <c r="G80" s="97" t="e">
        <f>D80/F80</f>
        <v>#DIV/0!</v>
      </c>
      <c r="H80" s="97" t="e">
        <f>E80/F80</f>
        <v>#DIV/0!</v>
      </c>
      <c r="I80" s="98" t="e">
        <f t="shared" si="19"/>
        <v>#DIV/0!</v>
      </c>
    </row>
    <row r="81" spans="1:36" ht="16.149999999999999" customHeight="1" x14ac:dyDescent="0.2">
      <c r="A81" s="294"/>
      <c r="B81" s="301"/>
      <c r="C81" s="94" t="s">
        <v>276</v>
      </c>
      <c r="D81" s="95"/>
      <c r="E81" s="95"/>
      <c r="F81" s="96">
        <f>D81+E81</f>
        <v>0</v>
      </c>
      <c r="G81" s="97" t="e">
        <f>D81/F81</f>
        <v>#DIV/0!</v>
      </c>
      <c r="H81" s="97" t="e">
        <f>E81/F81</f>
        <v>#DIV/0!</v>
      </c>
      <c r="I81" s="98" t="e">
        <f t="shared" si="19"/>
        <v>#DIV/0!</v>
      </c>
    </row>
    <row r="82" spans="1:36" ht="2.25" customHeight="1" x14ac:dyDescent="0.2">
      <c r="A82" s="294"/>
      <c r="B82" s="301"/>
      <c r="C82" s="95"/>
      <c r="D82" s="95"/>
      <c r="E82" s="95"/>
      <c r="F82" s="99"/>
      <c r="G82" s="99"/>
      <c r="H82" s="99"/>
      <c r="I82" s="101"/>
    </row>
    <row r="83" spans="1:36" ht="16.149999999999999" customHeight="1" x14ac:dyDescent="0.2">
      <c r="A83" s="294"/>
      <c r="B83" s="301"/>
      <c r="C83" s="94" t="s">
        <v>277</v>
      </c>
      <c r="D83" s="95"/>
      <c r="E83" s="95"/>
      <c r="F83" s="96">
        <f t="shared" ref="F83:F85" si="20">D83+E83</f>
        <v>0</v>
      </c>
      <c r="G83" s="97" t="e">
        <f t="shared" ref="G83:G85" si="21">D83/F83</f>
        <v>#DIV/0!</v>
      </c>
      <c r="H83" s="97" t="e">
        <f t="shared" ref="H83:H85" si="22">E83/F83</f>
        <v>#DIV/0!</v>
      </c>
      <c r="I83" s="98" t="e">
        <f t="shared" ref="I83:I85" si="23">G83+H83</f>
        <v>#DIV/0!</v>
      </c>
    </row>
    <row r="84" spans="1:36" ht="16.149999999999999" customHeight="1" x14ac:dyDescent="0.2">
      <c r="A84" s="294"/>
      <c r="B84" s="301"/>
      <c r="C84" s="94" t="s">
        <v>278</v>
      </c>
      <c r="D84" s="95"/>
      <c r="E84" s="95"/>
      <c r="F84" s="96">
        <f t="shared" si="20"/>
        <v>0</v>
      </c>
      <c r="G84" s="97" t="e">
        <f t="shared" si="21"/>
        <v>#DIV/0!</v>
      </c>
      <c r="H84" s="97" t="e">
        <f t="shared" si="22"/>
        <v>#DIV/0!</v>
      </c>
      <c r="I84" s="98" t="e">
        <f t="shared" si="23"/>
        <v>#DIV/0!</v>
      </c>
    </row>
    <row r="85" spans="1:36" ht="16.149999999999999" customHeight="1" x14ac:dyDescent="0.2">
      <c r="A85" s="294"/>
      <c r="B85" s="301"/>
      <c r="C85" s="94" t="s">
        <v>279</v>
      </c>
      <c r="D85" s="95"/>
      <c r="E85" s="95"/>
      <c r="F85" s="96">
        <f t="shared" si="20"/>
        <v>0</v>
      </c>
      <c r="G85" s="97" t="e">
        <f t="shared" si="21"/>
        <v>#DIV/0!</v>
      </c>
      <c r="H85" s="97" t="e">
        <f t="shared" si="22"/>
        <v>#DIV/0!</v>
      </c>
      <c r="I85" s="98" t="e">
        <f t="shared" si="23"/>
        <v>#DIV/0!</v>
      </c>
    </row>
    <row r="86" spans="1:36" ht="2.25" customHeight="1" x14ac:dyDescent="0.2">
      <c r="A86" s="294"/>
      <c r="B86" s="301"/>
      <c r="C86" s="95"/>
      <c r="D86" s="95"/>
      <c r="E86" s="95"/>
      <c r="F86" s="99"/>
      <c r="G86" s="99"/>
      <c r="H86" s="99"/>
      <c r="I86" s="101"/>
    </row>
    <row r="87" spans="1:36" ht="16.149999999999999" customHeight="1" x14ac:dyDescent="0.2">
      <c r="A87" s="294"/>
      <c r="B87" s="301"/>
      <c r="C87" s="94" t="s">
        <v>280</v>
      </c>
      <c r="D87" s="95"/>
      <c r="E87" s="95"/>
      <c r="F87" s="96">
        <f t="shared" ref="F87:F91" si="24">D87+E87</f>
        <v>0</v>
      </c>
      <c r="G87" s="97" t="e">
        <f t="shared" ref="G87:G91" si="25">D87/F87</f>
        <v>#DIV/0!</v>
      </c>
      <c r="H87" s="97" t="e">
        <f t="shared" ref="H87:H91" si="26">E87/F87</f>
        <v>#DIV/0!</v>
      </c>
      <c r="I87" s="98" t="e">
        <f t="shared" ref="I87:I91" si="27">G87+H87</f>
        <v>#DIV/0!</v>
      </c>
    </row>
    <row r="88" spans="1:36" ht="16.149999999999999" customHeight="1" x14ac:dyDescent="0.2">
      <c r="A88" s="294"/>
      <c r="B88" s="301"/>
      <c r="C88" s="94" t="s">
        <v>281</v>
      </c>
      <c r="D88" s="95"/>
      <c r="E88" s="95"/>
      <c r="F88" s="96">
        <f t="shared" si="24"/>
        <v>0</v>
      </c>
      <c r="G88" s="97" t="e">
        <f t="shared" si="25"/>
        <v>#DIV/0!</v>
      </c>
      <c r="H88" s="97" t="e">
        <f t="shared" si="26"/>
        <v>#DIV/0!</v>
      </c>
      <c r="I88" s="98" t="e">
        <f t="shared" si="27"/>
        <v>#DIV/0!</v>
      </c>
    </row>
    <row r="89" spans="1:36" ht="16.149999999999999" customHeight="1" x14ac:dyDescent="0.2">
      <c r="A89" s="294"/>
      <c r="B89" s="301"/>
      <c r="C89" s="94" t="s">
        <v>282</v>
      </c>
      <c r="D89" s="95"/>
      <c r="E89" s="95"/>
      <c r="F89" s="96">
        <f t="shared" si="24"/>
        <v>0</v>
      </c>
      <c r="G89" s="97" t="e">
        <f t="shared" si="25"/>
        <v>#DIV/0!</v>
      </c>
      <c r="H89" s="97" t="e">
        <f t="shared" si="26"/>
        <v>#DIV/0!</v>
      </c>
      <c r="I89" s="98" t="e">
        <f t="shared" si="27"/>
        <v>#DIV/0!</v>
      </c>
    </row>
    <row r="90" spans="1:36" ht="16.149999999999999" customHeight="1" x14ac:dyDescent="0.2">
      <c r="A90" s="294"/>
      <c r="B90" s="301"/>
      <c r="C90" s="94" t="s">
        <v>283</v>
      </c>
      <c r="D90" s="95"/>
      <c r="E90" s="95"/>
      <c r="F90" s="96">
        <f t="shared" si="24"/>
        <v>0</v>
      </c>
      <c r="G90" s="97" t="e">
        <f t="shared" si="25"/>
        <v>#DIV/0!</v>
      </c>
      <c r="H90" s="97" t="e">
        <f t="shared" si="26"/>
        <v>#DIV/0!</v>
      </c>
      <c r="I90" s="98" t="e">
        <f t="shared" si="27"/>
        <v>#DIV/0!</v>
      </c>
    </row>
    <row r="91" spans="1:36" ht="16.149999999999999" customHeight="1" x14ac:dyDescent="0.2">
      <c r="A91" s="294"/>
      <c r="B91" s="302"/>
      <c r="C91" s="94" t="s">
        <v>284</v>
      </c>
      <c r="D91" s="95"/>
      <c r="E91" s="95"/>
      <c r="F91" s="96">
        <f t="shared" si="24"/>
        <v>0</v>
      </c>
      <c r="G91" s="97" t="e">
        <f t="shared" si="25"/>
        <v>#DIV/0!</v>
      </c>
      <c r="H91" s="97" t="e">
        <f t="shared" si="26"/>
        <v>#DIV/0!</v>
      </c>
      <c r="I91" s="98" t="e">
        <f t="shared" si="27"/>
        <v>#DIV/0!</v>
      </c>
    </row>
    <row r="92" spans="1:36" s="39" customFormat="1" ht="2.25" customHeight="1" x14ac:dyDescent="0.2">
      <c r="A92" s="102"/>
      <c r="B92" s="99"/>
      <c r="C92" s="100"/>
      <c r="D92" s="99"/>
      <c r="E92" s="99"/>
      <c r="F92" s="99"/>
      <c r="G92" s="99"/>
      <c r="H92" s="99"/>
      <c r="I92" s="101"/>
      <c r="J92" s="118"/>
      <c r="K92" s="118"/>
      <c r="L92" s="2"/>
      <c r="M92" s="2"/>
      <c r="N92" s="2"/>
      <c r="O92" s="2"/>
      <c r="P92" s="2"/>
      <c r="Q92" s="2"/>
      <c r="R92" s="2"/>
      <c r="S92" s="2"/>
      <c r="T92" s="2"/>
      <c r="U92" s="2"/>
      <c r="V92" s="2"/>
      <c r="W92" s="2"/>
      <c r="X92" s="2"/>
      <c r="Y92" s="2"/>
      <c r="Z92" s="2"/>
      <c r="AA92" s="2"/>
      <c r="AB92" s="2"/>
      <c r="AC92" s="2"/>
      <c r="AD92" s="2"/>
      <c r="AE92" s="2"/>
      <c r="AF92" s="2"/>
      <c r="AG92" s="2"/>
      <c r="AH92" s="2"/>
      <c r="AI92" s="2"/>
      <c r="AJ92" s="2"/>
    </row>
    <row r="93" spans="1:36" ht="28.5" customHeight="1" x14ac:dyDescent="0.2">
      <c r="A93" s="293" t="s">
        <v>14</v>
      </c>
      <c r="B93" s="284" t="s">
        <v>190</v>
      </c>
      <c r="C93" s="285"/>
      <c r="D93" s="285"/>
      <c r="E93" s="285"/>
      <c r="F93" s="285"/>
      <c r="G93" s="285"/>
      <c r="H93" s="285"/>
      <c r="I93" s="305"/>
    </row>
    <row r="94" spans="1:36" ht="16.149999999999999" customHeight="1" x14ac:dyDescent="0.2">
      <c r="A94" s="294"/>
      <c r="B94" s="287" t="s">
        <v>164</v>
      </c>
      <c r="C94" s="94" t="s">
        <v>10</v>
      </c>
      <c r="D94" s="95"/>
      <c r="E94" s="95"/>
      <c r="F94" s="96">
        <f>D94+E94</f>
        <v>0</v>
      </c>
      <c r="G94" s="97" t="e">
        <f>D94/F94</f>
        <v>#DIV/0!</v>
      </c>
      <c r="H94" s="97" t="e">
        <f>E94/F94</f>
        <v>#DIV/0!</v>
      </c>
      <c r="I94" s="98" t="e">
        <f t="shared" ref="I94" si="28">G94+H94</f>
        <v>#DIV/0!</v>
      </c>
    </row>
    <row r="95" spans="1:36" ht="16.149999999999999" customHeight="1" x14ac:dyDescent="0.2">
      <c r="A95" s="294"/>
      <c r="B95" s="289"/>
      <c r="C95" s="94" t="s">
        <v>9</v>
      </c>
      <c r="D95" s="95"/>
      <c r="E95" s="95"/>
      <c r="F95" s="96">
        <f>D95+E95</f>
        <v>0</v>
      </c>
      <c r="G95" s="97" t="e">
        <f>D95/F95</f>
        <v>#DIV/0!</v>
      </c>
      <c r="H95" s="97" t="e">
        <f>E95/F95</f>
        <v>#DIV/0!</v>
      </c>
      <c r="I95" s="98" t="e">
        <f t="shared" ref="I95" si="29">G95+H95</f>
        <v>#DIV/0!</v>
      </c>
      <c r="J95" s="129" t="str">
        <f>IF(SUM(F94:F95)=SUM(F56:F66),"VRAI","FAUX")</f>
        <v>VRAI</v>
      </c>
    </row>
    <row r="96" spans="1:36" s="39" customFormat="1" ht="2.25" customHeight="1" x14ac:dyDescent="0.25">
      <c r="A96" s="294"/>
      <c r="B96" s="161"/>
      <c r="C96" s="99"/>
      <c r="D96" s="95"/>
      <c r="E96" s="95"/>
      <c r="F96" s="99"/>
      <c r="G96" s="99"/>
      <c r="H96" s="99"/>
      <c r="I96" s="101"/>
      <c r="J96" s="118"/>
      <c r="K96" s="118"/>
      <c r="L96" s="2"/>
      <c r="M96" s="2"/>
      <c r="N96" s="2"/>
      <c r="O96" s="2"/>
      <c r="P96" s="2"/>
      <c r="Q96" s="2"/>
      <c r="R96" s="2"/>
      <c r="S96" s="2"/>
      <c r="T96" s="2"/>
      <c r="U96" s="2"/>
      <c r="V96" s="2"/>
      <c r="W96" s="2"/>
      <c r="X96" s="2"/>
      <c r="Y96" s="2"/>
      <c r="Z96" s="2"/>
      <c r="AA96" s="2"/>
      <c r="AB96" s="2"/>
      <c r="AC96" s="2"/>
      <c r="AD96" s="2"/>
      <c r="AE96" s="2"/>
      <c r="AF96" s="2"/>
      <c r="AG96" s="2"/>
      <c r="AH96" s="2"/>
      <c r="AI96" s="2"/>
      <c r="AJ96" s="2"/>
    </row>
    <row r="97" spans="1:10" ht="16.149999999999999" customHeight="1" x14ac:dyDescent="0.2">
      <c r="A97" s="294"/>
      <c r="B97" s="299" t="s">
        <v>256</v>
      </c>
      <c r="C97" s="94" t="s">
        <v>136</v>
      </c>
      <c r="D97" s="95"/>
      <c r="E97" s="95"/>
      <c r="F97" s="96">
        <f>+D97+E97</f>
        <v>0</v>
      </c>
      <c r="G97" s="97" t="e">
        <f>D102/F97</f>
        <v>#DIV/0!</v>
      </c>
      <c r="H97" s="97" t="e">
        <f>E102/F97</f>
        <v>#DIV/0!</v>
      </c>
      <c r="I97" s="98" t="e">
        <f t="shared" ref="I97" si="30">G97+H97</f>
        <v>#DIV/0!</v>
      </c>
    </row>
    <row r="98" spans="1:10" ht="16.149999999999999" customHeight="1" x14ac:dyDescent="0.2">
      <c r="A98" s="294"/>
      <c r="B98" s="306"/>
      <c r="C98" s="94" t="s">
        <v>6</v>
      </c>
      <c r="D98" s="95"/>
      <c r="E98" s="95"/>
      <c r="F98" s="96">
        <f>D98+E98</f>
        <v>0</v>
      </c>
      <c r="G98" s="97" t="e">
        <f>D98/F98</f>
        <v>#DIV/0!</v>
      </c>
      <c r="H98" s="97" t="e">
        <f>E98/F98</f>
        <v>#DIV/0!</v>
      </c>
      <c r="I98" s="98" t="e">
        <f t="shared" ref="I98:I101" si="31">G98+H98</f>
        <v>#DIV/0!</v>
      </c>
    </row>
    <row r="99" spans="1:10" ht="16.149999999999999" customHeight="1" x14ac:dyDescent="0.2">
      <c r="A99" s="294"/>
      <c r="B99" s="306"/>
      <c r="C99" s="94" t="s">
        <v>5</v>
      </c>
      <c r="D99" s="95"/>
      <c r="E99" s="95"/>
      <c r="F99" s="96">
        <f>D99+E99</f>
        <v>0</v>
      </c>
      <c r="G99" s="97" t="e">
        <f>D99/F99</f>
        <v>#DIV/0!</v>
      </c>
      <c r="H99" s="97" t="e">
        <f>E99/F99</f>
        <v>#DIV/0!</v>
      </c>
      <c r="I99" s="98" t="e">
        <f t="shared" si="31"/>
        <v>#DIV/0!</v>
      </c>
    </row>
    <row r="100" spans="1:10" ht="16.149999999999999" customHeight="1" x14ac:dyDescent="0.2">
      <c r="A100" s="294"/>
      <c r="B100" s="299" t="s">
        <v>257</v>
      </c>
      <c r="C100" s="94" t="s">
        <v>136</v>
      </c>
      <c r="D100" s="95"/>
      <c r="E100" s="95"/>
      <c r="F100" s="96">
        <f>D100+E100</f>
        <v>0</v>
      </c>
      <c r="G100" s="97" t="e">
        <f>D100/F100</f>
        <v>#DIV/0!</v>
      </c>
      <c r="H100" s="97" t="e">
        <f>E100/F100</f>
        <v>#DIV/0!</v>
      </c>
      <c r="I100" s="98" t="e">
        <f t="shared" si="31"/>
        <v>#DIV/0!</v>
      </c>
    </row>
    <row r="101" spans="1:10" ht="16.149999999999999" customHeight="1" x14ac:dyDescent="0.2">
      <c r="A101" s="294"/>
      <c r="B101" s="306"/>
      <c r="C101" s="94" t="s">
        <v>6</v>
      </c>
      <c r="D101" s="95"/>
      <c r="E101" s="95"/>
      <c r="F101" s="96">
        <f>D101+E101</f>
        <v>0</v>
      </c>
      <c r="G101" s="97" t="e">
        <f>D101/F101</f>
        <v>#DIV/0!</v>
      </c>
      <c r="H101" s="97" t="e">
        <f>E101/F101</f>
        <v>#DIV/0!</v>
      </c>
      <c r="I101" s="98" t="e">
        <f t="shared" si="31"/>
        <v>#DIV/0!</v>
      </c>
    </row>
    <row r="102" spans="1:10" ht="16.149999999999999" customHeight="1" x14ac:dyDescent="0.2">
      <c r="A102" s="294"/>
      <c r="B102" s="306"/>
      <c r="C102" s="94" t="s">
        <v>5</v>
      </c>
      <c r="D102" s="95"/>
      <c r="E102" s="95"/>
      <c r="F102" s="96">
        <f>D102+E102</f>
        <v>0</v>
      </c>
      <c r="G102" s="97" t="e">
        <f>D102/F102</f>
        <v>#DIV/0!</v>
      </c>
      <c r="H102" s="97" t="e">
        <f>E102/F102</f>
        <v>#DIV/0!</v>
      </c>
      <c r="I102" s="98" t="e">
        <f t="shared" ref="I102" si="32">G102+H102</f>
        <v>#DIV/0!</v>
      </c>
      <c r="J102" s="129" t="str">
        <f>IF(SUM(F97:F102)=SUM(F94:F95),"VRAI","FAUX")</f>
        <v>VRAI</v>
      </c>
    </row>
    <row r="103" spans="1:10" ht="2.25" customHeight="1" x14ac:dyDescent="0.25">
      <c r="A103" s="294"/>
      <c r="B103" s="162"/>
      <c r="C103" s="95"/>
      <c r="D103" s="95"/>
      <c r="E103" s="95"/>
      <c r="F103" s="99"/>
      <c r="G103" s="99"/>
      <c r="H103" s="99"/>
      <c r="I103" s="101"/>
    </row>
    <row r="104" spans="1:10" ht="16.149999999999999" customHeight="1" x14ac:dyDescent="0.2">
      <c r="A104" s="294"/>
      <c r="B104" s="299" t="s">
        <v>256</v>
      </c>
      <c r="C104" s="94" t="s">
        <v>26</v>
      </c>
      <c r="D104" s="95"/>
      <c r="E104" s="95"/>
      <c r="F104" s="96">
        <f t="shared" ref="F104:F109" si="33">D104+E104</f>
        <v>0</v>
      </c>
      <c r="G104" s="97" t="e">
        <f t="shared" ref="G104:G109" si="34">D104/F104</f>
        <v>#DIV/0!</v>
      </c>
      <c r="H104" s="97" t="e">
        <f t="shared" ref="H104:H109" si="35">E104/F104</f>
        <v>#DIV/0!</v>
      </c>
      <c r="I104" s="98" t="e">
        <f t="shared" ref="I104:I109" si="36">G104+H104</f>
        <v>#DIV/0!</v>
      </c>
    </row>
    <row r="105" spans="1:10" ht="16.149999999999999" customHeight="1" x14ac:dyDescent="0.2">
      <c r="A105" s="294"/>
      <c r="B105" s="306"/>
      <c r="C105" s="94" t="s">
        <v>27</v>
      </c>
      <c r="D105" s="95"/>
      <c r="E105" s="95"/>
      <c r="F105" s="96">
        <f t="shared" si="33"/>
        <v>0</v>
      </c>
      <c r="G105" s="97" t="e">
        <f t="shared" si="34"/>
        <v>#DIV/0!</v>
      </c>
      <c r="H105" s="97" t="e">
        <f t="shared" si="35"/>
        <v>#DIV/0!</v>
      </c>
      <c r="I105" s="98" t="e">
        <f t="shared" si="36"/>
        <v>#DIV/0!</v>
      </c>
    </row>
    <row r="106" spans="1:10" ht="16.149999999999999" customHeight="1" x14ac:dyDescent="0.2">
      <c r="A106" s="294"/>
      <c r="B106" s="306"/>
      <c r="C106" s="94" t="s">
        <v>28</v>
      </c>
      <c r="D106" s="95"/>
      <c r="E106" s="95"/>
      <c r="F106" s="96">
        <f t="shared" si="33"/>
        <v>0</v>
      </c>
      <c r="G106" s="97" t="e">
        <f t="shared" si="34"/>
        <v>#DIV/0!</v>
      </c>
      <c r="H106" s="97" t="e">
        <f t="shared" si="35"/>
        <v>#DIV/0!</v>
      </c>
      <c r="I106" s="98" t="e">
        <f t="shared" si="36"/>
        <v>#DIV/0!</v>
      </c>
    </row>
    <row r="107" spans="1:10" ht="16.149999999999999" customHeight="1" x14ac:dyDescent="0.2">
      <c r="A107" s="294"/>
      <c r="B107" s="299" t="s">
        <v>257</v>
      </c>
      <c r="C107" s="94" t="s">
        <v>26</v>
      </c>
      <c r="D107" s="95"/>
      <c r="E107" s="95"/>
      <c r="F107" s="96">
        <f t="shared" si="33"/>
        <v>0</v>
      </c>
      <c r="G107" s="97" t="e">
        <f t="shared" si="34"/>
        <v>#DIV/0!</v>
      </c>
      <c r="H107" s="97" t="e">
        <f t="shared" si="35"/>
        <v>#DIV/0!</v>
      </c>
      <c r="I107" s="98" t="e">
        <f t="shared" si="36"/>
        <v>#DIV/0!</v>
      </c>
    </row>
    <row r="108" spans="1:10" ht="16.149999999999999" customHeight="1" x14ac:dyDescent="0.2">
      <c r="A108" s="294"/>
      <c r="B108" s="306"/>
      <c r="C108" s="94" t="s">
        <v>27</v>
      </c>
      <c r="D108" s="95"/>
      <c r="E108" s="95"/>
      <c r="F108" s="96">
        <f t="shared" si="33"/>
        <v>0</v>
      </c>
      <c r="G108" s="97" t="e">
        <f t="shared" si="34"/>
        <v>#DIV/0!</v>
      </c>
      <c r="H108" s="97" t="e">
        <f t="shared" si="35"/>
        <v>#DIV/0!</v>
      </c>
      <c r="I108" s="98" t="e">
        <f t="shared" si="36"/>
        <v>#DIV/0!</v>
      </c>
    </row>
    <row r="109" spans="1:10" ht="16.149999999999999" customHeight="1" x14ac:dyDescent="0.2">
      <c r="A109" s="294"/>
      <c r="B109" s="306"/>
      <c r="C109" s="94" t="s">
        <v>28</v>
      </c>
      <c r="D109" s="95"/>
      <c r="E109" s="95"/>
      <c r="F109" s="96">
        <f t="shared" si="33"/>
        <v>0</v>
      </c>
      <c r="G109" s="97" t="e">
        <f t="shared" si="34"/>
        <v>#DIV/0!</v>
      </c>
      <c r="H109" s="97" t="e">
        <f t="shared" si="35"/>
        <v>#DIV/0!</v>
      </c>
      <c r="I109" s="98" t="e">
        <f t="shared" si="36"/>
        <v>#DIV/0!</v>
      </c>
      <c r="J109" s="129" t="str">
        <f>IF(SUM(F104:F109)=SUM(F94:F95),"VRAI","FAUX")</f>
        <v>VRAI</v>
      </c>
    </row>
    <row r="110" spans="1:10" ht="2.25" customHeight="1" x14ac:dyDescent="0.25">
      <c r="A110" s="294"/>
      <c r="B110" s="162"/>
      <c r="C110" s="95"/>
      <c r="D110" s="95"/>
      <c r="E110" s="95"/>
      <c r="F110" s="99"/>
      <c r="G110" s="99"/>
      <c r="H110" s="99"/>
      <c r="I110" s="101"/>
    </row>
    <row r="111" spans="1:10" ht="16.149999999999999" customHeight="1" x14ac:dyDescent="0.2">
      <c r="A111" s="294"/>
      <c r="B111" s="290" t="s">
        <v>256</v>
      </c>
      <c r="C111" s="94" t="s">
        <v>95</v>
      </c>
      <c r="D111" s="95"/>
      <c r="E111" s="95"/>
      <c r="F111" s="96">
        <f t="shared" ref="F111:F120" si="37">D111+E111</f>
        <v>0</v>
      </c>
      <c r="G111" s="97" t="e">
        <f t="shared" ref="G111:G120" si="38">D111/F111</f>
        <v>#DIV/0!</v>
      </c>
      <c r="H111" s="97" t="e">
        <f t="shared" ref="H111:H120" si="39">E111/F111</f>
        <v>#DIV/0!</v>
      </c>
      <c r="I111" s="98" t="e">
        <f t="shared" ref="I111:I116" si="40">G111+H111</f>
        <v>#DIV/0!</v>
      </c>
    </row>
    <row r="112" spans="1:10" ht="16.149999999999999" customHeight="1" x14ac:dyDescent="0.2">
      <c r="A112" s="294"/>
      <c r="B112" s="288"/>
      <c r="C112" s="94" t="s">
        <v>94</v>
      </c>
      <c r="D112" s="95"/>
      <c r="E112" s="95"/>
      <c r="F112" s="96">
        <f t="shared" si="37"/>
        <v>0</v>
      </c>
      <c r="G112" s="97" t="e">
        <f t="shared" si="38"/>
        <v>#DIV/0!</v>
      </c>
      <c r="H112" s="97" t="e">
        <f t="shared" si="39"/>
        <v>#DIV/0!</v>
      </c>
      <c r="I112" s="98" t="e">
        <f t="shared" si="40"/>
        <v>#DIV/0!</v>
      </c>
    </row>
    <row r="113" spans="1:36" ht="16.149999999999999" customHeight="1" x14ac:dyDescent="0.2">
      <c r="A113" s="294"/>
      <c r="B113" s="288"/>
      <c r="C113" s="94" t="s">
        <v>97</v>
      </c>
      <c r="D113" s="95"/>
      <c r="E113" s="95"/>
      <c r="F113" s="96">
        <f t="shared" si="37"/>
        <v>0</v>
      </c>
      <c r="G113" s="97" t="e">
        <f t="shared" si="38"/>
        <v>#DIV/0!</v>
      </c>
      <c r="H113" s="97" t="e">
        <f t="shared" si="39"/>
        <v>#DIV/0!</v>
      </c>
      <c r="I113" s="98" t="e">
        <f t="shared" si="40"/>
        <v>#DIV/0!</v>
      </c>
    </row>
    <row r="114" spans="1:36" ht="16.149999999999999" customHeight="1" x14ac:dyDescent="0.2">
      <c r="A114" s="294"/>
      <c r="B114" s="288"/>
      <c r="C114" s="94" t="s">
        <v>96</v>
      </c>
      <c r="D114" s="95"/>
      <c r="E114" s="95"/>
      <c r="F114" s="96">
        <f t="shared" si="37"/>
        <v>0</v>
      </c>
      <c r="G114" s="97" t="e">
        <f t="shared" si="38"/>
        <v>#DIV/0!</v>
      </c>
      <c r="H114" s="97" t="e">
        <f t="shared" si="39"/>
        <v>#DIV/0!</v>
      </c>
      <c r="I114" s="98" t="e">
        <f t="shared" si="40"/>
        <v>#DIV/0!</v>
      </c>
    </row>
    <row r="115" spans="1:36" ht="16.149999999999999" customHeight="1" x14ac:dyDescent="0.2">
      <c r="A115" s="294"/>
      <c r="B115" s="289"/>
      <c r="C115" s="94" t="s">
        <v>98</v>
      </c>
      <c r="D115" s="95"/>
      <c r="E115" s="95"/>
      <c r="F115" s="96">
        <f t="shared" si="37"/>
        <v>0</v>
      </c>
      <c r="G115" s="97" t="e">
        <f t="shared" si="38"/>
        <v>#DIV/0!</v>
      </c>
      <c r="H115" s="97" t="e">
        <f t="shared" si="39"/>
        <v>#DIV/0!</v>
      </c>
      <c r="I115" s="98" t="e">
        <f t="shared" si="40"/>
        <v>#DIV/0!</v>
      </c>
    </row>
    <row r="116" spans="1:36" ht="16.149999999999999" customHeight="1" x14ac:dyDescent="0.2">
      <c r="A116" s="294"/>
      <c r="B116" s="290" t="s">
        <v>258</v>
      </c>
      <c r="C116" s="94" t="s">
        <v>95</v>
      </c>
      <c r="D116" s="95"/>
      <c r="E116" s="95"/>
      <c r="F116" s="96">
        <f t="shared" si="37"/>
        <v>0</v>
      </c>
      <c r="G116" s="97" t="e">
        <f t="shared" si="38"/>
        <v>#DIV/0!</v>
      </c>
      <c r="H116" s="97" t="e">
        <f t="shared" si="39"/>
        <v>#DIV/0!</v>
      </c>
      <c r="I116" s="98" t="e">
        <f t="shared" si="40"/>
        <v>#DIV/0!</v>
      </c>
    </row>
    <row r="117" spans="1:36" ht="16.149999999999999" customHeight="1" x14ac:dyDescent="0.2">
      <c r="A117" s="294"/>
      <c r="B117" s="288"/>
      <c r="C117" s="94" t="s">
        <v>94</v>
      </c>
      <c r="D117" s="95"/>
      <c r="E117" s="95"/>
      <c r="F117" s="96">
        <f t="shared" si="37"/>
        <v>0</v>
      </c>
      <c r="G117" s="97" t="e">
        <f t="shared" si="38"/>
        <v>#DIV/0!</v>
      </c>
      <c r="H117" s="97" t="e">
        <f t="shared" si="39"/>
        <v>#DIV/0!</v>
      </c>
      <c r="I117" s="98" t="e">
        <f t="shared" ref="I117:I120" si="41">G117+H117</f>
        <v>#DIV/0!</v>
      </c>
    </row>
    <row r="118" spans="1:36" ht="16.149999999999999" customHeight="1" x14ac:dyDescent="0.2">
      <c r="A118" s="294"/>
      <c r="B118" s="288"/>
      <c r="C118" s="94" t="s">
        <v>97</v>
      </c>
      <c r="D118" s="95"/>
      <c r="E118" s="95"/>
      <c r="F118" s="96">
        <f t="shared" si="37"/>
        <v>0</v>
      </c>
      <c r="G118" s="97" t="e">
        <f t="shared" si="38"/>
        <v>#DIV/0!</v>
      </c>
      <c r="H118" s="97" t="e">
        <f t="shared" si="39"/>
        <v>#DIV/0!</v>
      </c>
      <c r="I118" s="98" t="e">
        <f t="shared" si="41"/>
        <v>#DIV/0!</v>
      </c>
    </row>
    <row r="119" spans="1:36" ht="16.149999999999999" customHeight="1" x14ac:dyDescent="0.2">
      <c r="A119" s="294"/>
      <c r="B119" s="288"/>
      <c r="C119" s="94" t="s">
        <v>96</v>
      </c>
      <c r="D119" s="95"/>
      <c r="E119" s="95"/>
      <c r="F119" s="96">
        <f t="shared" si="37"/>
        <v>0</v>
      </c>
      <c r="G119" s="97" t="e">
        <f t="shared" si="38"/>
        <v>#DIV/0!</v>
      </c>
      <c r="H119" s="97" t="e">
        <f t="shared" si="39"/>
        <v>#DIV/0!</v>
      </c>
      <c r="I119" s="98" t="e">
        <f t="shared" si="41"/>
        <v>#DIV/0!</v>
      </c>
    </row>
    <row r="120" spans="1:36" ht="16.149999999999999" customHeight="1" x14ac:dyDescent="0.2">
      <c r="A120" s="294"/>
      <c r="B120" s="289"/>
      <c r="C120" s="94" t="s">
        <v>98</v>
      </c>
      <c r="D120" s="95"/>
      <c r="E120" s="95"/>
      <c r="F120" s="96">
        <f t="shared" si="37"/>
        <v>0</v>
      </c>
      <c r="G120" s="97" t="e">
        <f t="shared" si="38"/>
        <v>#DIV/0!</v>
      </c>
      <c r="H120" s="97" t="e">
        <f t="shared" si="39"/>
        <v>#DIV/0!</v>
      </c>
      <c r="I120" s="98" t="e">
        <f t="shared" si="41"/>
        <v>#DIV/0!</v>
      </c>
      <c r="J120" s="129" t="str">
        <f>IF(SUM(F110:F120)=SUM(F94:F95),"VRAI","FAUX")</f>
        <v>VRAI</v>
      </c>
    </row>
    <row r="121" spans="1:36" s="39" customFormat="1" ht="2.25" customHeight="1" x14ac:dyDescent="0.25">
      <c r="A121" s="102"/>
      <c r="B121" s="161"/>
      <c r="C121" s="100"/>
      <c r="D121" s="99"/>
      <c r="E121" s="99"/>
      <c r="F121" s="99"/>
      <c r="G121" s="99"/>
      <c r="H121" s="99"/>
      <c r="I121" s="101"/>
      <c r="J121" s="118"/>
      <c r="K121" s="118"/>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row>
    <row r="122" spans="1:36" ht="28.5" customHeight="1" x14ac:dyDescent="0.2">
      <c r="A122" s="283" t="s">
        <v>14</v>
      </c>
      <c r="B122" s="281" t="s">
        <v>62</v>
      </c>
      <c r="C122" s="304"/>
      <c r="D122" s="304"/>
      <c r="E122" s="304"/>
      <c r="F122" s="304"/>
      <c r="G122" s="304"/>
      <c r="H122" s="304"/>
      <c r="I122" s="304"/>
    </row>
    <row r="123" spans="1:36" ht="28.5" x14ac:dyDescent="0.2">
      <c r="A123" s="283"/>
      <c r="B123" s="163" t="s">
        <v>84</v>
      </c>
      <c r="C123" s="105" t="s">
        <v>85</v>
      </c>
      <c r="D123" s="164"/>
      <c r="E123" s="164"/>
      <c r="F123" s="96"/>
      <c r="G123" s="249"/>
      <c r="H123" s="249"/>
      <c r="I123" s="98"/>
    </row>
    <row r="124" spans="1:36" s="39" customFormat="1" ht="2.25" customHeight="1" x14ac:dyDescent="0.2">
      <c r="A124" s="102"/>
      <c r="B124" s="99"/>
      <c r="C124" s="100"/>
      <c r="D124" s="99"/>
      <c r="E124" s="99"/>
      <c r="F124" s="99"/>
      <c r="G124" s="99"/>
      <c r="H124" s="99"/>
      <c r="I124" s="101"/>
      <c r="J124" s="118"/>
      <c r="K124" s="118"/>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row>
    <row r="125" spans="1:36" s="106" customFormat="1" ht="24" customHeight="1" x14ac:dyDescent="0.25">
      <c r="A125" s="278" t="s">
        <v>170</v>
      </c>
      <c r="B125" s="279"/>
      <c r="C125" s="279"/>
      <c r="D125" s="279"/>
      <c r="E125" s="279"/>
      <c r="F125" s="279"/>
      <c r="G125" s="279"/>
      <c r="H125" s="279"/>
      <c r="I125" s="280"/>
      <c r="J125" s="136"/>
      <c r="K125" s="136"/>
    </row>
    <row r="126" spans="1:36" ht="28.5" customHeight="1" x14ac:dyDescent="0.2">
      <c r="A126" s="293" t="s">
        <v>12</v>
      </c>
      <c r="B126" s="281" t="s">
        <v>191</v>
      </c>
      <c r="C126" s="281"/>
      <c r="D126" s="281"/>
      <c r="E126" s="281"/>
      <c r="F126" s="281"/>
      <c r="G126" s="281"/>
      <c r="H126" s="281"/>
      <c r="I126" s="281"/>
    </row>
    <row r="127" spans="1:36" ht="16.149999999999999" customHeight="1" x14ac:dyDescent="0.2">
      <c r="A127" s="294"/>
      <c r="B127" s="300" t="s">
        <v>164</v>
      </c>
      <c r="C127" s="143" t="s">
        <v>171</v>
      </c>
      <c r="D127" s="95"/>
      <c r="E127" s="95"/>
      <c r="F127" s="96">
        <f>D127+E127</f>
        <v>0</v>
      </c>
      <c r="G127" s="97" t="e">
        <f>D127/F127</f>
        <v>#DIV/0!</v>
      </c>
      <c r="H127" s="97" t="e">
        <f>E127/F127</f>
        <v>#DIV/0!</v>
      </c>
      <c r="I127" s="98" t="e">
        <f t="shared" ref="I127" si="42">G127+H127</f>
        <v>#DIV/0!</v>
      </c>
    </row>
    <row r="128" spans="1:36" ht="2.25" customHeight="1" x14ac:dyDescent="0.2">
      <c r="A128" s="294"/>
      <c r="B128" s="301"/>
      <c r="C128" s="95"/>
      <c r="D128" s="95"/>
      <c r="E128" s="95"/>
      <c r="F128" s="99"/>
      <c r="G128" s="99"/>
      <c r="H128" s="99"/>
      <c r="I128" s="101"/>
    </row>
    <row r="129" spans="1:36" ht="16.149999999999999" customHeight="1" x14ac:dyDescent="0.2">
      <c r="A129" s="294"/>
      <c r="B129" s="301"/>
      <c r="C129" s="143" t="s">
        <v>172</v>
      </c>
      <c r="D129" s="95"/>
      <c r="E129" s="95"/>
      <c r="F129" s="96">
        <f t="shared" ref="F129:F133" si="43">D129+E129</f>
        <v>0</v>
      </c>
      <c r="G129" s="97" t="e">
        <f t="shared" ref="G129:G133" si="44">D129/F129</f>
        <v>#DIV/0!</v>
      </c>
      <c r="H129" s="97" t="e">
        <f t="shared" ref="H129:H133" si="45">E129/F129</f>
        <v>#DIV/0!</v>
      </c>
      <c r="I129" s="98" t="e">
        <f t="shared" ref="I129:I133" si="46">G129+H129</f>
        <v>#DIV/0!</v>
      </c>
    </row>
    <row r="130" spans="1:36" ht="16.149999999999999" customHeight="1" x14ac:dyDescent="0.2">
      <c r="A130" s="294"/>
      <c r="B130" s="301"/>
      <c r="C130" s="143" t="s">
        <v>173</v>
      </c>
      <c r="D130" s="95"/>
      <c r="E130" s="95"/>
      <c r="F130" s="96">
        <f t="shared" si="43"/>
        <v>0</v>
      </c>
      <c r="G130" s="97" t="e">
        <f t="shared" si="44"/>
        <v>#DIV/0!</v>
      </c>
      <c r="H130" s="97" t="e">
        <f t="shared" si="45"/>
        <v>#DIV/0!</v>
      </c>
      <c r="I130" s="98" t="e">
        <f t="shared" si="46"/>
        <v>#DIV/0!</v>
      </c>
    </row>
    <row r="131" spans="1:36" ht="16.149999999999999" customHeight="1" x14ac:dyDescent="0.2">
      <c r="A131" s="294"/>
      <c r="B131" s="301"/>
      <c r="C131" s="143" t="s">
        <v>6</v>
      </c>
      <c r="D131" s="95"/>
      <c r="E131" s="95"/>
      <c r="F131" s="96">
        <f t="shared" si="43"/>
        <v>0</v>
      </c>
      <c r="G131" s="97" t="e">
        <f t="shared" si="44"/>
        <v>#DIV/0!</v>
      </c>
      <c r="H131" s="97" t="e">
        <f t="shared" si="45"/>
        <v>#DIV/0!</v>
      </c>
      <c r="I131" s="98" t="e">
        <f t="shared" si="46"/>
        <v>#DIV/0!</v>
      </c>
    </row>
    <row r="132" spans="1:36" ht="16.149999999999999" customHeight="1" x14ac:dyDescent="0.2">
      <c r="A132" s="294"/>
      <c r="B132" s="301"/>
      <c r="C132" s="143" t="s">
        <v>174</v>
      </c>
      <c r="D132" s="95"/>
      <c r="E132" s="95"/>
      <c r="F132" s="96">
        <f t="shared" si="43"/>
        <v>0</v>
      </c>
      <c r="G132" s="97" t="e">
        <f t="shared" si="44"/>
        <v>#DIV/0!</v>
      </c>
      <c r="H132" s="97" t="e">
        <f t="shared" si="45"/>
        <v>#DIV/0!</v>
      </c>
      <c r="I132" s="98" t="e">
        <f t="shared" si="46"/>
        <v>#DIV/0!</v>
      </c>
    </row>
    <row r="133" spans="1:36" ht="16.149999999999999" customHeight="1" x14ac:dyDescent="0.2">
      <c r="A133" s="294"/>
      <c r="B133" s="302"/>
      <c r="C133" s="143" t="s">
        <v>175</v>
      </c>
      <c r="D133" s="95"/>
      <c r="E133" s="95"/>
      <c r="F133" s="96">
        <f t="shared" si="43"/>
        <v>0</v>
      </c>
      <c r="G133" s="97" t="e">
        <f t="shared" si="44"/>
        <v>#DIV/0!</v>
      </c>
      <c r="H133" s="97" t="e">
        <f t="shared" si="45"/>
        <v>#DIV/0!</v>
      </c>
      <c r="I133" s="98" t="e">
        <f t="shared" si="46"/>
        <v>#DIV/0!</v>
      </c>
    </row>
    <row r="134" spans="1:36" s="39" customFormat="1" ht="2.25" customHeight="1" x14ac:dyDescent="0.2">
      <c r="A134" s="294"/>
      <c r="B134" s="99"/>
      <c r="C134" s="100"/>
      <c r="D134" s="99"/>
      <c r="E134" s="99"/>
      <c r="F134" s="99"/>
      <c r="G134" s="99"/>
      <c r="H134" s="99"/>
      <c r="I134" s="101"/>
      <c r="J134" s="118"/>
      <c r="K134" s="118"/>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row>
    <row r="135" spans="1:36" ht="28.5" customHeight="1" x14ac:dyDescent="0.2">
      <c r="A135" s="294"/>
      <c r="B135" s="281" t="s">
        <v>192</v>
      </c>
      <c r="C135" s="281"/>
      <c r="D135" s="281"/>
      <c r="E135" s="281"/>
      <c r="F135" s="281"/>
      <c r="G135" s="281"/>
      <c r="H135" s="281"/>
      <c r="I135" s="281"/>
    </row>
    <row r="136" spans="1:36" ht="16.149999999999999" customHeight="1" x14ac:dyDescent="0.2">
      <c r="A136" s="294"/>
      <c r="B136" s="300" t="s">
        <v>164</v>
      </c>
      <c r="C136" s="143" t="s">
        <v>176</v>
      </c>
      <c r="D136" s="95"/>
      <c r="E136" s="95"/>
      <c r="F136" s="96">
        <f>D136+E136</f>
        <v>0</v>
      </c>
      <c r="G136" s="97" t="e">
        <f>D136/F136</f>
        <v>#DIV/0!</v>
      </c>
      <c r="H136" s="97" t="e">
        <f>E136/F136</f>
        <v>#DIV/0!</v>
      </c>
      <c r="I136" s="98" t="e">
        <f t="shared" ref="I136" si="47">G136+H136</f>
        <v>#DIV/0!</v>
      </c>
    </row>
    <row r="137" spans="1:36" ht="2.25" customHeight="1" x14ac:dyDescent="0.2">
      <c r="A137" s="294"/>
      <c r="B137" s="301"/>
      <c r="C137" s="95"/>
      <c r="D137" s="95"/>
      <c r="E137" s="95"/>
      <c r="F137" s="99"/>
      <c r="G137" s="99"/>
      <c r="H137" s="99"/>
      <c r="I137" s="101"/>
    </row>
    <row r="138" spans="1:36" ht="16.149999999999999" customHeight="1" x14ac:dyDescent="0.2">
      <c r="A138" s="294"/>
      <c r="B138" s="301"/>
      <c r="C138" s="143" t="s">
        <v>172</v>
      </c>
      <c r="D138" s="95"/>
      <c r="E138" s="95"/>
      <c r="F138" s="96">
        <f t="shared" ref="F138:F145" si="48">D138+E138</f>
        <v>0</v>
      </c>
      <c r="G138" s="97" t="e">
        <f t="shared" ref="G138:G145" si="49">D138/F138</f>
        <v>#DIV/0!</v>
      </c>
      <c r="H138" s="97" t="e">
        <f t="shared" ref="H138:H145" si="50">E138/F138</f>
        <v>#DIV/0!</v>
      </c>
      <c r="I138" s="98" t="e">
        <f t="shared" ref="I138:I145" si="51">G138+H138</f>
        <v>#DIV/0!</v>
      </c>
    </row>
    <row r="139" spans="1:36" ht="16.149999999999999" customHeight="1" x14ac:dyDescent="0.2">
      <c r="A139" s="294"/>
      <c r="B139" s="301"/>
      <c r="C139" s="143" t="s">
        <v>177</v>
      </c>
      <c r="D139" s="95"/>
      <c r="E139" s="95"/>
      <c r="F139" s="96">
        <f t="shared" ref="F139:F142" si="52">D139+E139</f>
        <v>0</v>
      </c>
      <c r="G139" s="97" t="e">
        <f t="shared" ref="G139:G142" si="53">D139/F139</f>
        <v>#DIV/0!</v>
      </c>
      <c r="H139" s="97" t="e">
        <f t="shared" ref="H139:H142" si="54">E139/F139</f>
        <v>#DIV/0!</v>
      </c>
      <c r="I139" s="98" t="e">
        <f t="shared" ref="I139:I142" si="55">G139+H139</f>
        <v>#DIV/0!</v>
      </c>
    </row>
    <row r="140" spans="1:36" ht="16.149999999999999" customHeight="1" x14ac:dyDescent="0.2">
      <c r="A140" s="294"/>
      <c r="B140" s="301"/>
      <c r="C140" s="143" t="s">
        <v>178</v>
      </c>
      <c r="D140" s="95"/>
      <c r="E140" s="95"/>
      <c r="F140" s="96">
        <f t="shared" si="52"/>
        <v>0</v>
      </c>
      <c r="G140" s="97" t="e">
        <f t="shared" si="53"/>
        <v>#DIV/0!</v>
      </c>
      <c r="H140" s="97" t="e">
        <f t="shared" si="54"/>
        <v>#DIV/0!</v>
      </c>
      <c r="I140" s="98" t="e">
        <f t="shared" si="55"/>
        <v>#DIV/0!</v>
      </c>
    </row>
    <row r="141" spans="1:36" ht="16.149999999999999" customHeight="1" x14ac:dyDescent="0.2">
      <c r="A141" s="294"/>
      <c r="B141" s="301"/>
      <c r="C141" s="143" t="s">
        <v>179</v>
      </c>
      <c r="D141" s="95"/>
      <c r="E141" s="95"/>
      <c r="F141" s="96">
        <f t="shared" si="52"/>
        <v>0</v>
      </c>
      <c r="G141" s="97" t="e">
        <f t="shared" si="53"/>
        <v>#DIV/0!</v>
      </c>
      <c r="H141" s="97" t="e">
        <f t="shared" si="54"/>
        <v>#DIV/0!</v>
      </c>
      <c r="I141" s="98" t="e">
        <f t="shared" si="55"/>
        <v>#DIV/0!</v>
      </c>
    </row>
    <row r="142" spans="1:36" ht="16.149999999999999" customHeight="1" x14ac:dyDescent="0.2">
      <c r="A142" s="294"/>
      <c r="B142" s="301"/>
      <c r="C142" s="143" t="s">
        <v>180</v>
      </c>
      <c r="D142" s="95"/>
      <c r="E142" s="95"/>
      <c r="F142" s="96">
        <f t="shared" si="52"/>
        <v>0</v>
      </c>
      <c r="G142" s="97" t="e">
        <f t="shared" si="53"/>
        <v>#DIV/0!</v>
      </c>
      <c r="H142" s="97" t="e">
        <f t="shared" si="54"/>
        <v>#DIV/0!</v>
      </c>
      <c r="I142" s="98" t="e">
        <f t="shared" si="55"/>
        <v>#DIV/0!</v>
      </c>
    </row>
    <row r="143" spans="1:36" ht="16.149999999999999" customHeight="1" x14ac:dyDescent="0.2">
      <c r="A143" s="294"/>
      <c r="B143" s="301"/>
      <c r="C143" s="143" t="s">
        <v>181</v>
      </c>
      <c r="D143" s="95"/>
      <c r="E143" s="95"/>
      <c r="F143" s="96">
        <f t="shared" si="48"/>
        <v>0</v>
      </c>
      <c r="G143" s="97" t="e">
        <f t="shared" si="49"/>
        <v>#DIV/0!</v>
      </c>
      <c r="H143" s="97" t="e">
        <f t="shared" si="50"/>
        <v>#DIV/0!</v>
      </c>
      <c r="I143" s="98" t="e">
        <f t="shared" si="51"/>
        <v>#DIV/0!</v>
      </c>
    </row>
    <row r="144" spans="1:36" ht="16.149999999999999" customHeight="1" x14ac:dyDescent="0.2">
      <c r="A144" s="294"/>
      <c r="B144" s="301"/>
      <c r="C144" s="143" t="s">
        <v>182</v>
      </c>
      <c r="D144" s="95"/>
      <c r="E144" s="95"/>
      <c r="F144" s="96">
        <f t="shared" si="48"/>
        <v>0</v>
      </c>
      <c r="G144" s="97" t="e">
        <f t="shared" si="49"/>
        <v>#DIV/0!</v>
      </c>
      <c r="H144" s="97" t="e">
        <f t="shared" si="50"/>
        <v>#DIV/0!</v>
      </c>
      <c r="I144" s="98" t="e">
        <f t="shared" si="51"/>
        <v>#DIV/0!</v>
      </c>
    </row>
    <row r="145" spans="1:36" ht="16.149999999999999" customHeight="1" x14ac:dyDescent="0.2">
      <c r="A145" s="294"/>
      <c r="B145" s="302"/>
      <c r="C145" s="143" t="s">
        <v>183</v>
      </c>
      <c r="D145" s="95"/>
      <c r="E145" s="95"/>
      <c r="F145" s="96">
        <f t="shared" si="48"/>
        <v>0</v>
      </c>
      <c r="G145" s="97" t="e">
        <f t="shared" si="49"/>
        <v>#DIV/0!</v>
      </c>
      <c r="H145" s="97" t="e">
        <f t="shared" si="50"/>
        <v>#DIV/0!</v>
      </c>
      <c r="I145" s="98" t="e">
        <f t="shared" si="51"/>
        <v>#DIV/0!</v>
      </c>
    </row>
    <row r="146" spans="1:36" s="39" customFormat="1" ht="2.25" customHeight="1" x14ac:dyDescent="0.2">
      <c r="A146" s="294"/>
      <c r="B146" s="99"/>
      <c r="C146" s="100"/>
      <c r="D146" s="99"/>
      <c r="E146" s="99"/>
      <c r="F146" s="99"/>
      <c r="G146" s="99"/>
      <c r="H146" s="99"/>
      <c r="I146" s="101"/>
      <c r="J146" s="118"/>
      <c r="K146" s="118"/>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row>
    <row r="147" spans="1:36" ht="28.5" customHeight="1" x14ac:dyDescent="0.2">
      <c r="A147" s="294"/>
      <c r="B147" s="281" t="s">
        <v>193</v>
      </c>
      <c r="C147" s="281"/>
      <c r="D147" s="281"/>
      <c r="E147" s="281"/>
      <c r="F147" s="281"/>
      <c r="G147" s="281"/>
      <c r="H147" s="281"/>
      <c r="I147" s="281"/>
    </row>
    <row r="148" spans="1:36" ht="16.149999999999999" customHeight="1" x14ac:dyDescent="0.2">
      <c r="A148" s="294"/>
      <c r="B148" s="300" t="s">
        <v>164</v>
      </c>
      <c r="C148" s="94" t="s">
        <v>184</v>
      </c>
      <c r="D148" s="95"/>
      <c r="E148" s="95"/>
      <c r="F148" s="96">
        <f>D148+E148</f>
        <v>0</v>
      </c>
      <c r="G148" s="97" t="e">
        <f>D148/F148</f>
        <v>#DIV/0!</v>
      </c>
      <c r="H148" s="97" t="e">
        <f>E148/F148</f>
        <v>#DIV/0!</v>
      </c>
      <c r="I148" s="98" t="e">
        <f t="shared" ref="I148" si="56">G148+H148</f>
        <v>#DIV/0!</v>
      </c>
    </row>
    <row r="149" spans="1:36" ht="2.25" customHeight="1" x14ac:dyDescent="0.2">
      <c r="A149" s="294"/>
      <c r="B149" s="301"/>
      <c r="C149" s="95"/>
      <c r="D149" s="95"/>
      <c r="E149" s="95"/>
      <c r="F149" s="99"/>
      <c r="G149" s="99"/>
      <c r="H149" s="99"/>
      <c r="I149" s="101"/>
    </row>
    <row r="150" spans="1:36" ht="16.149999999999999" customHeight="1" x14ac:dyDescent="0.2">
      <c r="A150" s="294"/>
      <c r="B150" s="301"/>
      <c r="C150" s="94" t="s">
        <v>172</v>
      </c>
      <c r="D150" s="95"/>
      <c r="E150" s="95"/>
      <c r="F150" s="96">
        <f t="shared" ref="F150:F154" si="57">D150+E150</f>
        <v>0</v>
      </c>
      <c r="G150" s="97" t="e">
        <f t="shared" ref="G150:G154" si="58">D150/F150</f>
        <v>#DIV/0!</v>
      </c>
      <c r="H150" s="97" t="e">
        <f t="shared" ref="H150:H154" si="59">E150/F150</f>
        <v>#DIV/0!</v>
      </c>
      <c r="I150" s="98" t="e">
        <f t="shared" ref="I150:I154" si="60">G150+H150</f>
        <v>#DIV/0!</v>
      </c>
    </row>
    <row r="151" spans="1:36" ht="16.149999999999999" customHeight="1" x14ac:dyDescent="0.2">
      <c r="A151" s="294"/>
      <c r="B151" s="301"/>
      <c r="C151" s="94" t="s">
        <v>173</v>
      </c>
      <c r="D151" s="95"/>
      <c r="E151" s="250"/>
      <c r="F151" s="96">
        <f t="shared" si="57"/>
        <v>0</v>
      </c>
      <c r="G151" s="97" t="e">
        <f t="shared" si="58"/>
        <v>#DIV/0!</v>
      </c>
      <c r="H151" s="97" t="e">
        <f t="shared" si="59"/>
        <v>#DIV/0!</v>
      </c>
      <c r="I151" s="98" t="e">
        <f t="shared" si="60"/>
        <v>#DIV/0!</v>
      </c>
    </row>
    <row r="152" spans="1:36" ht="16.149999999999999" customHeight="1" x14ac:dyDescent="0.2">
      <c r="A152" s="294"/>
      <c r="B152" s="301"/>
      <c r="C152" s="94" t="s">
        <v>6</v>
      </c>
      <c r="D152" s="95"/>
      <c r="E152" s="95"/>
      <c r="F152" s="96">
        <f t="shared" si="57"/>
        <v>0</v>
      </c>
      <c r="G152" s="97" t="e">
        <f t="shared" si="58"/>
        <v>#DIV/0!</v>
      </c>
      <c r="H152" s="97" t="e">
        <f t="shared" si="59"/>
        <v>#DIV/0!</v>
      </c>
      <c r="I152" s="98" t="e">
        <f t="shared" si="60"/>
        <v>#DIV/0!</v>
      </c>
    </row>
    <row r="153" spans="1:36" ht="16.149999999999999" customHeight="1" x14ac:dyDescent="0.2">
      <c r="A153" s="294"/>
      <c r="B153" s="301"/>
      <c r="C153" s="94" t="s">
        <v>174</v>
      </c>
      <c r="D153" s="95"/>
      <c r="E153" s="95"/>
      <c r="F153" s="96">
        <f t="shared" si="57"/>
        <v>0</v>
      </c>
      <c r="G153" s="97" t="e">
        <f t="shared" si="58"/>
        <v>#DIV/0!</v>
      </c>
      <c r="H153" s="97" t="e">
        <f t="shared" si="59"/>
        <v>#DIV/0!</v>
      </c>
      <c r="I153" s="98" t="e">
        <f t="shared" si="60"/>
        <v>#DIV/0!</v>
      </c>
    </row>
    <row r="154" spans="1:36" ht="16.149999999999999" customHeight="1" x14ac:dyDescent="0.2">
      <c r="A154" s="294"/>
      <c r="B154" s="302"/>
      <c r="C154" s="94" t="s">
        <v>175</v>
      </c>
      <c r="D154" s="95"/>
      <c r="E154" s="95"/>
      <c r="F154" s="96">
        <f t="shared" si="57"/>
        <v>0</v>
      </c>
      <c r="G154" s="97" t="e">
        <f t="shared" si="58"/>
        <v>#DIV/0!</v>
      </c>
      <c r="H154" s="97" t="e">
        <f t="shared" si="59"/>
        <v>#DIV/0!</v>
      </c>
      <c r="I154" s="98" t="e">
        <f t="shared" si="60"/>
        <v>#DIV/0!</v>
      </c>
    </row>
    <row r="155" spans="1:36" s="39" customFormat="1" ht="2.25" customHeight="1" x14ac:dyDescent="0.2">
      <c r="A155" s="294"/>
      <c r="B155" s="99"/>
      <c r="C155" s="100"/>
      <c r="D155" s="99"/>
      <c r="E155" s="99"/>
      <c r="F155" s="99"/>
      <c r="G155" s="99"/>
      <c r="H155" s="99"/>
      <c r="I155" s="101"/>
      <c r="J155" s="118"/>
      <c r="K155" s="118"/>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row>
    <row r="156" spans="1:36" ht="28.5" customHeight="1" x14ac:dyDescent="0.2">
      <c r="A156" s="294"/>
      <c r="B156" s="281" t="s">
        <v>255</v>
      </c>
      <c r="C156" s="281"/>
      <c r="D156" s="281"/>
      <c r="E156" s="281"/>
      <c r="F156" s="281"/>
      <c r="G156" s="281"/>
      <c r="H156" s="281"/>
      <c r="I156" s="281"/>
    </row>
    <row r="157" spans="1:36" ht="16.149999999999999" customHeight="1" x14ac:dyDescent="0.2">
      <c r="A157" s="294"/>
      <c r="B157" s="300" t="s">
        <v>164</v>
      </c>
      <c r="C157" s="94" t="s">
        <v>185</v>
      </c>
      <c r="D157" s="95"/>
      <c r="E157" s="95"/>
      <c r="F157" s="96">
        <f>D157+E157</f>
        <v>0</v>
      </c>
      <c r="G157" s="97" t="e">
        <f>D157/F157</f>
        <v>#DIV/0!</v>
      </c>
      <c r="H157" s="97" t="e">
        <f>E157/F157</f>
        <v>#DIV/0!</v>
      </c>
      <c r="I157" s="98" t="e">
        <f t="shared" ref="I157" si="61">G157+H157</f>
        <v>#DIV/0!</v>
      </c>
    </row>
    <row r="158" spans="1:36" ht="2.25" customHeight="1" x14ac:dyDescent="0.2">
      <c r="A158" s="294"/>
      <c r="B158" s="301"/>
      <c r="C158" s="95"/>
      <c r="D158" s="95"/>
      <c r="E158" s="95"/>
      <c r="F158" s="99"/>
      <c r="G158" s="99"/>
      <c r="H158" s="99"/>
      <c r="I158" s="101"/>
    </row>
    <row r="159" spans="1:36" ht="16.149999999999999" customHeight="1" x14ac:dyDescent="0.2">
      <c r="A159" s="294"/>
      <c r="B159" s="301"/>
      <c r="C159" s="94" t="s">
        <v>172</v>
      </c>
      <c r="D159" s="95"/>
      <c r="E159" s="95"/>
      <c r="F159" s="96">
        <f t="shared" ref="F159:F166" si="62">D159+E159</f>
        <v>0</v>
      </c>
      <c r="G159" s="97" t="e">
        <f t="shared" ref="G159:G166" si="63">D159/F159</f>
        <v>#DIV/0!</v>
      </c>
      <c r="H159" s="97" t="e">
        <f t="shared" ref="H159:H166" si="64">E159/F159</f>
        <v>#DIV/0!</v>
      </c>
      <c r="I159" s="98" t="e">
        <f t="shared" ref="I159:I166" si="65">G159+H159</f>
        <v>#DIV/0!</v>
      </c>
    </row>
    <row r="160" spans="1:36" ht="16.149999999999999" customHeight="1" x14ac:dyDescent="0.2">
      <c r="A160" s="294"/>
      <c r="B160" s="301"/>
      <c r="C160" s="94" t="s">
        <v>177</v>
      </c>
      <c r="D160" s="95"/>
      <c r="E160" s="95"/>
      <c r="F160" s="96">
        <f t="shared" si="62"/>
        <v>0</v>
      </c>
      <c r="G160" s="97" t="e">
        <f t="shared" si="63"/>
        <v>#DIV/0!</v>
      </c>
      <c r="H160" s="97" t="e">
        <f t="shared" si="64"/>
        <v>#DIV/0!</v>
      </c>
      <c r="I160" s="98" t="e">
        <f t="shared" si="65"/>
        <v>#DIV/0!</v>
      </c>
    </row>
    <row r="161" spans="1:36" ht="16.149999999999999" customHeight="1" x14ac:dyDescent="0.2">
      <c r="A161" s="294"/>
      <c r="B161" s="301"/>
      <c r="C161" s="94" t="s">
        <v>178</v>
      </c>
      <c r="D161" s="95"/>
      <c r="E161" s="95"/>
      <c r="F161" s="96">
        <f t="shared" si="62"/>
        <v>0</v>
      </c>
      <c r="G161" s="97" t="e">
        <f t="shared" si="63"/>
        <v>#DIV/0!</v>
      </c>
      <c r="H161" s="97" t="e">
        <f t="shared" si="64"/>
        <v>#DIV/0!</v>
      </c>
      <c r="I161" s="98" t="e">
        <f t="shared" si="65"/>
        <v>#DIV/0!</v>
      </c>
    </row>
    <row r="162" spans="1:36" ht="16.149999999999999" customHeight="1" x14ac:dyDescent="0.2">
      <c r="A162" s="294"/>
      <c r="B162" s="301"/>
      <c r="C162" s="94" t="s">
        <v>179</v>
      </c>
      <c r="D162" s="95"/>
      <c r="E162" s="95"/>
      <c r="F162" s="96">
        <f t="shared" si="62"/>
        <v>0</v>
      </c>
      <c r="G162" s="97" t="e">
        <f t="shared" si="63"/>
        <v>#DIV/0!</v>
      </c>
      <c r="H162" s="97" t="e">
        <f t="shared" si="64"/>
        <v>#DIV/0!</v>
      </c>
      <c r="I162" s="98" t="e">
        <f t="shared" si="65"/>
        <v>#DIV/0!</v>
      </c>
    </row>
    <row r="163" spans="1:36" ht="16.149999999999999" customHeight="1" x14ac:dyDescent="0.2">
      <c r="A163" s="294"/>
      <c r="B163" s="301"/>
      <c r="C163" s="94" t="s">
        <v>180</v>
      </c>
      <c r="D163" s="95"/>
      <c r="E163" s="95"/>
      <c r="F163" s="96">
        <f t="shared" si="62"/>
        <v>0</v>
      </c>
      <c r="G163" s="97" t="e">
        <f t="shared" si="63"/>
        <v>#DIV/0!</v>
      </c>
      <c r="H163" s="97" t="e">
        <f t="shared" si="64"/>
        <v>#DIV/0!</v>
      </c>
      <c r="I163" s="98" t="e">
        <f t="shared" si="65"/>
        <v>#DIV/0!</v>
      </c>
    </row>
    <row r="164" spans="1:36" ht="16.149999999999999" customHeight="1" x14ac:dyDescent="0.2">
      <c r="A164" s="294"/>
      <c r="B164" s="301"/>
      <c r="C164" s="94" t="s">
        <v>181</v>
      </c>
      <c r="D164" s="95"/>
      <c r="E164" s="95"/>
      <c r="F164" s="96">
        <f t="shared" si="62"/>
        <v>0</v>
      </c>
      <c r="G164" s="97" t="e">
        <f t="shared" si="63"/>
        <v>#DIV/0!</v>
      </c>
      <c r="H164" s="97" t="e">
        <f t="shared" si="64"/>
        <v>#DIV/0!</v>
      </c>
      <c r="I164" s="98" t="e">
        <f t="shared" si="65"/>
        <v>#DIV/0!</v>
      </c>
    </row>
    <row r="165" spans="1:36" ht="16.149999999999999" customHeight="1" x14ac:dyDescent="0.2">
      <c r="A165" s="294"/>
      <c r="B165" s="301"/>
      <c r="C165" s="94" t="s">
        <v>182</v>
      </c>
      <c r="D165" s="95"/>
      <c r="E165" s="95"/>
      <c r="F165" s="96">
        <f t="shared" si="62"/>
        <v>0</v>
      </c>
      <c r="G165" s="97" t="e">
        <f t="shared" si="63"/>
        <v>#DIV/0!</v>
      </c>
      <c r="H165" s="97" t="e">
        <f t="shared" si="64"/>
        <v>#DIV/0!</v>
      </c>
      <c r="I165" s="98" t="e">
        <f t="shared" si="65"/>
        <v>#DIV/0!</v>
      </c>
    </row>
    <row r="166" spans="1:36" ht="16.149999999999999" customHeight="1" x14ac:dyDescent="0.2">
      <c r="A166" s="295"/>
      <c r="B166" s="302"/>
      <c r="C166" s="94" t="s">
        <v>183</v>
      </c>
      <c r="D166" s="95"/>
      <c r="E166" s="95"/>
      <c r="F166" s="96">
        <f t="shared" si="62"/>
        <v>0</v>
      </c>
      <c r="G166" s="97" t="e">
        <f t="shared" si="63"/>
        <v>#DIV/0!</v>
      </c>
      <c r="H166" s="97" t="e">
        <f t="shared" si="64"/>
        <v>#DIV/0!</v>
      </c>
      <c r="I166" s="98" t="e">
        <f t="shared" si="65"/>
        <v>#DIV/0!</v>
      </c>
    </row>
    <row r="167" spans="1:36" s="39" customFormat="1" ht="2.25" customHeight="1" x14ac:dyDescent="0.2">
      <c r="A167" s="165"/>
      <c r="B167" s="99"/>
      <c r="C167" s="100"/>
      <c r="D167" s="99"/>
      <c r="E167" s="99"/>
      <c r="F167" s="99"/>
      <c r="G167" s="99"/>
      <c r="H167" s="99"/>
      <c r="I167" s="101"/>
      <c r="J167" s="118"/>
      <c r="K167" s="118"/>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row>
    <row r="168" spans="1:36" ht="28.5" customHeight="1" x14ac:dyDescent="0.2">
      <c r="A168" s="293" t="s">
        <v>199</v>
      </c>
      <c r="B168" s="281" t="s">
        <v>198</v>
      </c>
      <c r="C168" s="281"/>
      <c r="D168" s="281"/>
      <c r="E168" s="281"/>
      <c r="F168" s="281"/>
      <c r="G168" s="281"/>
      <c r="H168" s="281"/>
      <c r="I168" s="281"/>
    </row>
    <row r="169" spans="1:36" ht="16.149999999999999" customHeight="1" x14ac:dyDescent="0.2">
      <c r="A169" s="294"/>
      <c r="B169" s="299" t="s">
        <v>164</v>
      </c>
      <c r="C169" s="94" t="s">
        <v>200</v>
      </c>
      <c r="D169" s="95"/>
      <c r="E169" s="95"/>
      <c r="F169" s="96">
        <f t="shared" ref="F169" si="66">D169+E169</f>
        <v>0</v>
      </c>
      <c r="G169" s="97" t="e">
        <f t="shared" ref="G169" si="67">D169/F169</f>
        <v>#DIV/0!</v>
      </c>
      <c r="H169" s="97" t="e">
        <f t="shared" ref="H169" si="68">E169/F169</f>
        <v>#DIV/0!</v>
      </c>
      <c r="I169" s="98" t="e">
        <f t="shared" ref="I169" si="69">G169+H169</f>
        <v>#DIV/0!</v>
      </c>
    </row>
    <row r="170" spans="1:36" ht="16.149999999999999" customHeight="1" x14ac:dyDescent="0.2">
      <c r="A170" s="294"/>
      <c r="B170" s="299"/>
      <c r="C170" s="94" t="s">
        <v>201</v>
      </c>
      <c r="D170" s="95"/>
      <c r="E170" s="95"/>
      <c r="F170" s="96">
        <f t="shared" ref="F170" si="70">D170+E170</f>
        <v>0</v>
      </c>
      <c r="G170" s="97" t="e">
        <f>D170/F170</f>
        <v>#DIV/0!</v>
      </c>
      <c r="H170" s="97" t="e">
        <f t="shared" ref="H170" si="71">E170/F170</f>
        <v>#DIV/0!</v>
      </c>
      <c r="I170" s="98" t="e">
        <f>G170+H170</f>
        <v>#DIV/0!</v>
      </c>
    </row>
    <row r="171" spans="1:36" ht="16.149999999999999" customHeight="1" x14ac:dyDescent="0.2">
      <c r="A171" s="295"/>
      <c r="B171" s="299"/>
      <c r="C171" s="94" t="s">
        <v>202</v>
      </c>
      <c r="D171" s="96"/>
      <c r="E171" s="96"/>
      <c r="F171" s="96"/>
      <c r="G171" s="97" t="e">
        <f>D170/D169</f>
        <v>#DIV/0!</v>
      </c>
      <c r="H171" s="97" t="e">
        <f>E170/E169</f>
        <v>#DIV/0!</v>
      </c>
      <c r="I171" s="97" t="e">
        <f>F170/F169</f>
        <v>#DIV/0!</v>
      </c>
    </row>
    <row r="172" spans="1:36" s="39" customFormat="1" ht="2.25" customHeight="1" x14ac:dyDescent="0.2">
      <c r="A172" s="102"/>
      <c r="B172" s="166"/>
      <c r="C172" s="99"/>
      <c r="D172" s="99"/>
      <c r="E172" s="99"/>
      <c r="F172" s="99"/>
      <c r="G172" s="167"/>
      <c r="H172" s="167"/>
      <c r="I172" s="99"/>
      <c r="J172" s="118"/>
      <c r="K172" s="118"/>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row>
    <row r="173" spans="1:36" ht="28.5" customHeight="1" x14ac:dyDescent="0.2">
      <c r="A173" s="283" t="s">
        <v>12</v>
      </c>
      <c r="B173" s="281" t="s">
        <v>194</v>
      </c>
      <c r="C173" s="281"/>
      <c r="D173" s="281"/>
      <c r="E173" s="281"/>
      <c r="F173" s="281"/>
      <c r="G173" s="281"/>
      <c r="H173" s="281"/>
      <c r="I173" s="281"/>
    </row>
    <row r="174" spans="1:36" ht="16.149999999999999" customHeight="1" x14ac:dyDescent="0.2">
      <c r="A174" s="283"/>
      <c r="B174" s="299" t="s">
        <v>78</v>
      </c>
      <c r="C174" s="143" t="s">
        <v>76</v>
      </c>
      <c r="D174" s="96"/>
      <c r="E174" s="96"/>
      <c r="F174" s="96"/>
      <c r="G174" s="160">
        <v>0.03</v>
      </c>
      <c r="H174" s="160">
        <v>0.05</v>
      </c>
      <c r="I174" s="96"/>
    </row>
    <row r="175" spans="1:36" ht="16.149999999999999" customHeight="1" x14ac:dyDescent="0.2">
      <c r="A175" s="283"/>
      <c r="B175" s="299"/>
      <c r="C175" s="94" t="s">
        <v>77</v>
      </c>
      <c r="D175" s="96"/>
      <c r="E175" s="96"/>
      <c r="F175" s="96"/>
      <c r="G175" s="160">
        <v>0.06</v>
      </c>
      <c r="H175" s="160">
        <v>0.09</v>
      </c>
      <c r="I175" s="96"/>
    </row>
    <row r="176" spans="1:36" s="39" customFormat="1" ht="2.25" customHeight="1" x14ac:dyDescent="0.2">
      <c r="A176" s="283"/>
      <c r="B176" s="166"/>
      <c r="C176" s="99"/>
      <c r="D176" s="99"/>
      <c r="E176" s="99"/>
      <c r="F176" s="99"/>
      <c r="G176" s="167"/>
      <c r="H176" s="167"/>
      <c r="I176" s="99"/>
      <c r="J176" s="118"/>
      <c r="K176" s="118"/>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row>
    <row r="177" spans="1:11" ht="18.75" customHeight="1" x14ac:dyDescent="0.2">
      <c r="A177" s="283"/>
      <c r="B177" s="163" t="s">
        <v>78</v>
      </c>
      <c r="C177" s="138" t="s">
        <v>86</v>
      </c>
      <c r="D177" s="96"/>
      <c r="E177" s="96"/>
      <c r="F177" s="96"/>
      <c r="G177" s="96"/>
      <c r="H177" s="96"/>
      <c r="I177" s="160">
        <v>0.08</v>
      </c>
    </row>
    <row r="178" spans="1:11" s="106" customFormat="1" ht="24" customHeight="1" x14ac:dyDescent="0.25">
      <c r="A178" s="278" t="s">
        <v>195</v>
      </c>
      <c r="B178" s="279"/>
      <c r="C178" s="279"/>
      <c r="D178" s="279"/>
      <c r="E178" s="279"/>
      <c r="F178" s="279"/>
      <c r="G178" s="279"/>
      <c r="H178" s="279"/>
      <c r="I178" s="280"/>
      <c r="J178" s="136"/>
      <c r="K178" s="136"/>
    </row>
    <row r="179" spans="1:11" ht="28.5" customHeight="1" x14ac:dyDescent="0.2">
      <c r="A179" s="296" t="s">
        <v>13</v>
      </c>
      <c r="B179" s="168"/>
      <c r="C179" s="168" t="s">
        <v>196</v>
      </c>
      <c r="D179" s="168"/>
      <c r="E179" s="168"/>
      <c r="F179" s="168"/>
      <c r="G179" s="168"/>
      <c r="H179" s="168"/>
      <c r="I179" s="168"/>
    </row>
    <row r="180" spans="1:11" ht="16.149999999999999" customHeight="1" x14ac:dyDescent="0.2">
      <c r="A180" s="297"/>
      <c r="B180" s="290" t="s">
        <v>286</v>
      </c>
      <c r="C180" s="94" t="s">
        <v>197</v>
      </c>
      <c r="D180" s="99"/>
      <c r="E180" s="99"/>
      <c r="F180" s="96">
        <f>D180+E180</f>
        <v>0</v>
      </c>
      <c r="G180" s="97" t="e">
        <f>D180/F180</f>
        <v>#DIV/0!</v>
      </c>
      <c r="H180" s="97" t="e">
        <f>E180/F180</f>
        <v>#DIV/0!</v>
      </c>
      <c r="I180" s="98" t="e">
        <f t="shared" ref="I180" si="72">G180+H180</f>
        <v>#DIV/0!</v>
      </c>
    </row>
    <row r="181" spans="1:11" s="39" customFormat="1" ht="2.25" customHeight="1" x14ac:dyDescent="0.2">
      <c r="A181" s="297"/>
      <c r="B181" s="288"/>
      <c r="C181" s="100"/>
      <c r="D181" s="99"/>
      <c r="E181" s="99"/>
      <c r="F181" s="96">
        <f t="shared" ref="F181:F186" si="73">D181+E181</f>
        <v>0</v>
      </c>
      <c r="G181" s="97" t="e">
        <f t="shared" ref="G181:G186" si="74">D181/F181</f>
        <v>#DIV/0!</v>
      </c>
      <c r="H181" s="97" t="e">
        <f t="shared" ref="H181:H186" si="75">E181/F181</f>
        <v>#DIV/0!</v>
      </c>
      <c r="I181" s="98" t="e">
        <f t="shared" ref="I181:I186" si="76">G181+H181</f>
        <v>#DIV/0!</v>
      </c>
      <c r="J181" s="169"/>
      <c r="K181" s="169"/>
    </row>
    <row r="182" spans="1:11" ht="16.149999999999999" customHeight="1" x14ac:dyDescent="0.2">
      <c r="A182" s="297"/>
      <c r="B182" s="288"/>
      <c r="C182" s="94" t="s">
        <v>95</v>
      </c>
      <c r="D182" s="99"/>
      <c r="E182" s="99"/>
      <c r="F182" s="96">
        <f t="shared" si="73"/>
        <v>0</v>
      </c>
      <c r="G182" s="97" t="e">
        <f t="shared" si="74"/>
        <v>#DIV/0!</v>
      </c>
      <c r="H182" s="97" t="e">
        <f t="shared" si="75"/>
        <v>#DIV/0!</v>
      </c>
      <c r="I182" s="98" t="e">
        <f t="shared" si="76"/>
        <v>#DIV/0!</v>
      </c>
    </row>
    <row r="183" spans="1:11" ht="16.149999999999999" customHeight="1" x14ac:dyDescent="0.2">
      <c r="A183" s="297"/>
      <c r="B183" s="288"/>
      <c r="C183" s="94" t="s">
        <v>94</v>
      </c>
      <c r="D183" s="99"/>
      <c r="E183" s="99"/>
      <c r="F183" s="96">
        <f t="shared" si="73"/>
        <v>0</v>
      </c>
      <c r="G183" s="97" t="e">
        <f t="shared" si="74"/>
        <v>#DIV/0!</v>
      </c>
      <c r="H183" s="97" t="e">
        <f t="shared" si="75"/>
        <v>#DIV/0!</v>
      </c>
      <c r="I183" s="98" t="e">
        <f t="shared" si="76"/>
        <v>#DIV/0!</v>
      </c>
    </row>
    <row r="184" spans="1:11" ht="16.149999999999999" customHeight="1" x14ac:dyDescent="0.2">
      <c r="A184" s="297"/>
      <c r="B184" s="288"/>
      <c r="C184" s="94" t="s">
        <v>97</v>
      </c>
      <c r="D184" s="99"/>
      <c r="E184" s="99"/>
      <c r="F184" s="96">
        <f t="shared" si="73"/>
        <v>0</v>
      </c>
      <c r="G184" s="97" t="e">
        <f t="shared" si="74"/>
        <v>#DIV/0!</v>
      </c>
      <c r="H184" s="97" t="e">
        <f t="shared" si="75"/>
        <v>#DIV/0!</v>
      </c>
      <c r="I184" s="98" t="e">
        <f t="shared" si="76"/>
        <v>#DIV/0!</v>
      </c>
    </row>
    <row r="185" spans="1:11" ht="16.149999999999999" customHeight="1" x14ac:dyDescent="0.2">
      <c r="A185" s="297"/>
      <c r="B185" s="288"/>
      <c r="C185" s="94" t="s">
        <v>96</v>
      </c>
      <c r="D185" s="99"/>
      <c r="E185" s="99"/>
      <c r="F185" s="96">
        <f t="shared" si="73"/>
        <v>0</v>
      </c>
      <c r="G185" s="97" t="e">
        <f t="shared" si="74"/>
        <v>#DIV/0!</v>
      </c>
      <c r="H185" s="97" t="e">
        <f t="shared" si="75"/>
        <v>#DIV/0!</v>
      </c>
      <c r="I185" s="98" t="e">
        <f t="shared" si="76"/>
        <v>#DIV/0!</v>
      </c>
    </row>
    <row r="186" spans="1:11" ht="16.149999999999999" customHeight="1" x14ac:dyDescent="0.2">
      <c r="A186" s="297"/>
      <c r="B186" s="288"/>
      <c r="C186" s="94" t="s">
        <v>98</v>
      </c>
      <c r="D186" s="99"/>
      <c r="E186" s="99"/>
      <c r="F186" s="96">
        <f t="shared" si="73"/>
        <v>0</v>
      </c>
      <c r="G186" s="97" t="e">
        <f t="shared" si="74"/>
        <v>#DIV/0!</v>
      </c>
      <c r="H186" s="97" t="e">
        <f t="shared" si="75"/>
        <v>#DIV/0!</v>
      </c>
      <c r="I186" s="98" t="e">
        <f t="shared" si="76"/>
        <v>#DIV/0!</v>
      </c>
    </row>
    <row r="187" spans="1:11" s="39" customFormat="1" ht="2.25" customHeight="1" x14ac:dyDescent="0.2">
      <c r="A187" s="297"/>
      <c r="B187" s="288"/>
      <c r="C187" s="100"/>
      <c r="D187" s="99"/>
      <c r="E187" s="99"/>
      <c r="F187" s="96">
        <f t="shared" ref="F187" si="77">D187+E187</f>
        <v>0</v>
      </c>
      <c r="G187" s="97" t="e">
        <f t="shared" ref="G187" si="78">D187/F187</f>
        <v>#DIV/0!</v>
      </c>
      <c r="H187" s="97" t="e">
        <f t="shared" ref="H187" si="79">E187/F187</f>
        <v>#DIV/0!</v>
      </c>
      <c r="I187" s="98" t="e">
        <f t="shared" ref="I187" si="80">G187+H187</f>
        <v>#DIV/0!</v>
      </c>
      <c r="J187" s="169"/>
      <c r="K187" s="169"/>
    </row>
    <row r="188" spans="1:11" ht="16.149999999999999" customHeight="1" x14ac:dyDescent="0.2">
      <c r="A188" s="297"/>
      <c r="B188" s="288"/>
      <c r="C188" s="94" t="s">
        <v>26</v>
      </c>
      <c r="D188" s="99"/>
      <c r="E188" s="99"/>
      <c r="F188" s="96">
        <f t="shared" ref="F188:F211" si="81">D188+E188</f>
        <v>0</v>
      </c>
      <c r="G188" s="97" t="e">
        <f t="shared" ref="G188:G211" si="82">D188/F188</f>
        <v>#DIV/0!</v>
      </c>
      <c r="H188" s="97" t="e">
        <f t="shared" ref="H188:H211" si="83">E188/F188</f>
        <v>#DIV/0!</v>
      </c>
      <c r="I188" s="98" t="e">
        <f t="shared" ref="I188:I211" si="84">G188+H188</f>
        <v>#DIV/0!</v>
      </c>
    </row>
    <row r="189" spans="1:11" ht="16.149999999999999" customHeight="1" x14ac:dyDescent="0.2">
      <c r="A189" s="297"/>
      <c r="B189" s="288"/>
      <c r="C189" s="94" t="s">
        <v>27</v>
      </c>
      <c r="D189" s="99"/>
      <c r="E189" s="99"/>
      <c r="F189" s="96">
        <f t="shared" si="81"/>
        <v>0</v>
      </c>
      <c r="G189" s="97" t="e">
        <f t="shared" si="82"/>
        <v>#DIV/0!</v>
      </c>
      <c r="H189" s="97" t="e">
        <f t="shared" si="83"/>
        <v>#DIV/0!</v>
      </c>
      <c r="I189" s="98" t="e">
        <f t="shared" si="84"/>
        <v>#DIV/0!</v>
      </c>
    </row>
    <row r="190" spans="1:11" ht="16.149999999999999" customHeight="1" x14ac:dyDescent="0.2">
      <c r="A190" s="297"/>
      <c r="B190" s="289"/>
      <c r="C190" s="94" t="s">
        <v>28</v>
      </c>
      <c r="D190" s="99"/>
      <c r="E190" s="99"/>
      <c r="F190" s="96">
        <f t="shared" si="81"/>
        <v>0</v>
      </c>
      <c r="G190" s="97" t="e">
        <f t="shared" si="82"/>
        <v>#DIV/0!</v>
      </c>
      <c r="H190" s="97" t="e">
        <f t="shared" si="83"/>
        <v>#DIV/0!</v>
      </c>
      <c r="I190" s="98" t="e">
        <f t="shared" si="84"/>
        <v>#DIV/0!</v>
      </c>
    </row>
    <row r="191" spans="1:11" s="39" customFormat="1" ht="2.25" customHeight="1" x14ac:dyDescent="0.2">
      <c r="A191" s="297"/>
      <c r="B191" s="170"/>
      <c r="C191" s="100"/>
      <c r="D191" s="99"/>
      <c r="E191" s="99"/>
      <c r="F191" s="96">
        <f t="shared" ref="F191" si="85">D191+E191</f>
        <v>0</v>
      </c>
      <c r="G191" s="97" t="e">
        <f t="shared" ref="G191" si="86">D191/F191</f>
        <v>#DIV/0!</v>
      </c>
      <c r="H191" s="97" t="e">
        <f t="shared" ref="H191" si="87">E191/F191</f>
        <v>#DIV/0!</v>
      </c>
      <c r="I191" s="98" t="e">
        <f t="shared" ref="I191" si="88">G191+H191</f>
        <v>#DIV/0!</v>
      </c>
      <c r="J191" s="169"/>
      <c r="K191" s="169"/>
    </row>
    <row r="192" spans="1:11" ht="28.5" customHeight="1" x14ac:dyDescent="0.2">
      <c r="A192" s="297"/>
      <c r="B192" s="171"/>
      <c r="C192" s="168" t="s">
        <v>220</v>
      </c>
      <c r="D192" s="168"/>
      <c r="E192" s="168"/>
      <c r="F192" s="168"/>
      <c r="G192" s="168"/>
      <c r="H192" s="168"/>
      <c r="I192" s="168"/>
    </row>
    <row r="193" spans="1:11" ht="28.5" x14ac:dyDescent="0.2">
      <c r="A193" s="297"/>
      <c r="B193" s="290" t="s">
        <v>287</v>
      </c>
      <c r="C193" s="105" t="s">
        <v>259</v>
      </c>
      <c r="D193" s="99"/>
      <c r="E193" s="99"/>
      <c r="F193" s="96">
        <f>D193+E193</f>
        <v>0</v>
      </c>
      <c r="G193" s="97" t="e">
        <f>D193/F193</f>
        <v>#DIV/0!</v>
      </c>
      <c r="H193" s="97" t="e">
        <f>E193/F193</f>
        <v>#DIV/0!</v>
      </c>
      <c r="I193" s="98" t="e">
        <f t="shared" ref="I193:I204" si="89">G193+H193</f>
        <v>#DIV/0!</v>
      </c>
    </row>
    <row r="194" spans="1:11" s="39" customFormat="1" ht="2.25" customHeight="1" x14ac:dyDescent="0.2">
      <c r="A194" s="297"/>
      <c r="B194" s="288"/>
      <c r="C194" s="100"/>
      <c r="D194" s="99"/>
      <c r="E194" s="99"/>
      <c r="F194" s="96">
        <f t="shared" ref="F194" si="90">D194+E194</f>
        <v>0</v>
      </c>
      <c r="G194" s="97" t="e">
        <f t="shared" ref="G194" si="91">D194/F194</f>
        <v>#DIV/0!</v>
      </c>
      <c r="H194" s="97" t="e">
        <f t="shared" ref="H194" si="92">E194/F194</f>
        <v>#DIV/0!</v>
      </c>
      <c r="I194" s="98" t="e">
        <f t="shared" si="89"/>
        <v>#DIV/0!</v>
      </c>
      <c r="J194" s="169"/>
      <c r="K194" s="169"/>
    </row>
    <row r="195" spans="1:11" ht="16.149999999999999" customHeight="1" x14ac:dyDescent="0.2">
      <c r="A195" s="297"/>
      <c r="B195" s="288"/>
      <c r="C195" s="94" t="s">
        <v>221</v>
      </c>
      <c r="D195" s="99"/>
      <c r="E195" s="99"/>
      <c r="F195" s="96">
        <f t="shared" ref="F195:F197" si="93">D195+E195</f>
        <v>0</v>
      </c>
      <c r="G195" s="97" t="e">
        <f t="shared" ref="G195:G197" si="94">D195/F195</f>
        <v>#DIV/0!</v>
      </c>
      <c r="H195" s="97" t="e">
        <f t="shared" ref="H195:H197" si="95">E195/F195</f>
        <v>#DIV/0!</v>
      </c>
      <c r="I195" s="98" t="e">
        <f t="shared" ref="I195:I197" si="96">G195+H195</f>
        <v>#DIV/0!</v>
      </c>
    </row>
    <row r="196" spans="1:11" ht="16.149999999999999" customHeight="1" x14ac:dyDescent="0.2">
      <c r="A196" s="297"/>
      <c r="B196" s="288"/>
      <c r="C196" s="94" t="s">
        <v>222</v>
      </c>
      <c r="D196" s="99"/>
      <c r="E196" s="99"/>
      <c r="F196" s="96">
        <f t="shared" si="93"/>
        <v>0</v>
      </c>
      <c r="G196" s="97" t="e">
        <f t="shared" si="94"/>
        <v>#DIV/0!</v>
      </c>
      <c r="H196" s="97" t="e">
        <f t="shared" si="95"/>
        <v>#DIV/0!</v>
      </c>
      <c r="I196" s="98" t="e">
        <f t="shared" si="96"/>
        <v>#DIV/0!</v>
      </c>
    </row>
    <row r="197" spans="1:11" ht="16.149999999999999" customHeight="1" x14ac:dyDescent="0.2">
      <c r="A197" s="297"/>
      <c r="B197" s="288"/>
      <c r="C197" s="94" t="s">
        <v>223</v>
      </c>
      <c r="D197" s="99"/>
      <c r="E197" s="99"/>
      <c r="F197" s="96">
        <f t="shared" si="93"/>
        <v>0</v>
      </c>
      <c r="G197" s="97" t="e">
        <f t="shared" si="94"/>
        <v>#DIV/0!</v>
      </c>
      <c r="H197" s="97" t="e">
        <f t="shared" si="95"/>
        <v>#DIV/0!</v>
      </c>
      <c r="I197" s="98" t="e">
        <f t="shared" si="96"/>
        <v>#DIV/0!</v>
      </c>
    </row>
    <row r="198" spans="1:11" ht="15" customHeight="1" x14ac:dyDescent="0.2">
      <c r="A198" s="297"/>
      <c r="B198" s="288"/>
      <c r="C198" s="94" t="s">
        <v>224</v>
      </c>
      <c r="D198" s="99"/>
      <c r="E198" s="99"/>
      <c r="F198" s="96">
        <f>D198+E198</f>
        <v>0</v>
      </c>
      <c r="G198" s="97" t="e">
        <f>D198/F198</f>
        <v>#DIV/0!</v>
      </c>
      <c r="H198" s="97" t="e">
        <f>E198/F198</f>
        <v>#DIV/0!</v>
      </c>
      <c r="I198" s="98" t="e">
        <f t="shared" si="89"/>
        <v>#DIV/0!</v>
      </c>
    </row>
    <row r="199" spans="1:11" ht="15" customHeight="1" x14ac:dyDescent="0.2">
      <c r="A199" s="297"/>
      <c r="B199" s="288"/>
      <c r="C199" s="94" t="s">
        <v>225</v>
      </c>
      <c r="D199" s="99"/>
      <c r="E199" s="99"/>
      <c r="F199" s="96">
        <f>D199+E199</f>
        <v>0</v>
      </c>
      <c r="G199" s="97" t="e">
        <f>D199/F199</f>
        <v>#DIV/0!</v>
      </c>
      <c r="H199" s="97" t="e">
        <f>E199/F199</f>
        <v>#DIV/0!</v>
      </c>
      <c r="I199" s="98" t="e">
        <f t="shared" si="89"/>
        <v>#DIV/0!</v>
      </c>
    </row>
    <row r="200" spans="1:11" s="39" customFormat="1" ht="2.25" customHeight="1" x14ac:dyDescent="0.2">
      <c r="A200" s="297"/>
      <c r="B200" s="288"/>
      <c r="C200" s="100"/>
      <c r="D200" s="99"/>
      <c r="E200" s="99"/>
      <c r="F200" s="96">
        <f t="shared" ref="F200:F204" si="97">D200+E200</f>
        <v>0</v>
      </c>
      <c r="G200" s="97" t="e">
        <f t="shared" ref="G200:G204" si="98">D200/F200</f>
        <v>#DIV/0!</v>
      </c>
      <c r="H200" s="97" t="e">
        <f t="shared" ref="H200:H204" si="99">E200/F200</f>
        <v>#DIV/0!</v>
      </c>
      <c r="I200" s="98" t="e">
        <f t="shared" si="89"/>
        <v>#DIV/0!</v>
      </c>
      <c r="J200" s="169"/>
      <c r="K200" s="169"/>
    </row>
    <row r="201" spans="1:11" ht="16.149999999999999" customHeight="1" x14ac:dyDescent="0.2">
      <c r="A201" s="297"/>
      <c r="B201" s="288"/>
      <c r="C201" s="94" t="s">
        <v>248</v>
      </c>
      <c r="D201" s="99"/>
      <c r="E201" s="99"/>
      <c r="F201" s="96">
        <f t="shared" si="97"/>
        <v>0</v>
      </c>
      <c r="G201" s="97" t="e">
        <f t="shared" si="98"/>
        <v>#DIV/0!</v>
      </c>
      <c r="H201" s="97" t="e">
        <f t="shared" si="99"/>
        <v>#DIV/0!</v>
      </c>
      <c r="I201" s="98" t="e">
        <f t="shared" si="89"/>
        <v>#DIV/0!</v>
      </c>
    </row>
    <row r="202" spans="1:11" ht="16.149999999999999" customHeight="1" x14ac:dyDescent="0.2">
      <c r="A202" s="297"/>
      <c r="B202" s="288"/>
      <c r="C202" s="94" t="s">
        <v>249</v>
      </c>
      <c r="D202" s="99"/>
      <c r="E202" s="99"/>
      <c r="F202" s="96">
        <f t="shared" si="97"/>
        <v>0</v>
      </c>
      <c r="G202" s="97" t="e">
        <f t="shared" si="98"/>
        <v>#DIV/0!</v>
      </c>
      <c r="H202" s="97" t="e">
        <f t="shared" si="99"/>
        <v>#DIV/0!</v>
      </c>
      <c r="I202" s="98" t="e">
        <f t="shared" si="89"/>
        <v>#DIV/0!</v>
      </c>
    </row>
    <row r="203" spans="1:11" ht="16.149999999999999" customHeight="1" x14ac:dyDescent="0.2">
      <c r="A203" s="297"/>
      <c r="B203" s="288"/>
      <c r="C203" s="94" t="s">
        <v>250</v>
      </c>
      <c r="D203" s="99"/>
      <c r="E203" s="99"/>
      <c r="F203" s="96">
        <f t="shared" si="97"/>
        <v>0</v>
      </c>
      <c r="G203" s="97" t="e">
        <f t="shared" si="98"/>
        <v>#DIV/0!</v>
      </c>
      <c r="H203" s="97" t="e">
        <f t="shared" si="99"/>
        <v>#DIV/0!</v>
      </c>
      <c r="I203" s="98" t="e">
        <f t="shared" si="89"/>
        <v>#DIV/0!</v>
      </c>
    </row>
    <row r="204" spans="1:11" s="39" customFormat="1" ht="2.25" customHeight="1" x14ac:dyDescent="0.2">
      <c r="A204" s="297"/>
      <c r="B204" s="170"/>
      <c r="C204" s="100"/>
      <c r="D204" s="99"/>
      <c r="E204" s="99"/>
      <c r="F204" s="96">
        <f t="shared" si="97"/>
        <v>0</v>
      </c>
      <c r="G204" s="97" t="e">
        <f t="shared" si="98"/>
        <v>#DIV/0!</v>
      </c>
      <c r="H204" s="97" t="e">
        <f t="shared" si="99"/>
        <v>#DIV/0!</v>
      </c>
      <c r="I204" s="98" t="e">
        <f t="shared" si="89"/>
        <v>#DIV/0!</v>
      </c>
      <c r="J204" s="169"/>
      <c r="K204" s="169"/>
    </row>
    <row r="205" spans="1:11" ht="28.5" customHeight="1" x14ac:dyDescent="0.2">
      <c r="A205" s="297"/>
      <c r="B205" s="171"/>
      <c r="C205" s="172" t="s">
        <v>226</v>
      </c>
      <c r="D205" s="168"/>
      <c r="E205" s="168"/>
      <c r="F205" s="168"/>
      <c r="G205" s="168"/>
      <c r="H205" s="168"/>
      <c r="I205" s="168"/>
    </row>
    <row r="206" spans="1:11" ht="28.5" x14ac:dyDescent="0.2">
      <c r="A206" s="297"/>
      <c r="B206" s="290" t="s">
        <v>287</v>
      </c>
      <c r="C206" s="105" t="s">
        <v>446</v>
      </c>
      <c r="D206" s="99"/>
      <c r="E206" s="99"/>
      <c r="F206" s="96">
        <f>D206+E206</f>
        <v>0</v>
      </c>
      <c r="G206" s="97" t="e">
        <f>D206/F206</f>
        <v>#DIV/0!</v>
      </c>
      <c r="H206" s="97" t="e">
        <f>E206/F206</f>
        <v>#DIV/0!</v>
      </c>
      <c r="I206" s="98" t="e">
        <f t="shared" ref="I206" si="100">G206+H206</f>
        <v>#DIV/0!</v>
      </c>
    </row>
    <row r="207" spans="1:11" ht="16.149999999999999" customHeight="1" x14ac:dyDescent="0.2">
      <c r="A207" s="297"/>
      <c r="B207" s="288"/>
      <c r="C207" s="94" t="s">
        <v>251</v>
      </c>
      <c r="D207" s="99"/>
      <c r="E207" s="99"/>
      <c r="F207" s="96">
        <f t="shared" ref="F207:F209" si="101">D207+E207</f>
        <v>0</v>
      </c>
      <c r="G207" s="97" t="e">
        <f t="shared" ref="G207:G209" si="102">D207/F207</f>
        <v>#DIV/0!</v>
      </c>
      <c r="H207" s="97" t="e">
        <f t="shared" ref="H207:H209" si="103">E207/F207</f>
        <v>#DIV/0!</v>
      </c>
      <c r="I207" s="98" t="e">
        <f t="shared" ref="I207:I209" si="104">G207+H207</f>
        <v>#DIV/0!</v>
      </c>
    </row>
    <row r="208" spans="1:11" ht="16.149999999999999" customHeight="1" x14ac:dyDescent="0.2">
      <c r="A208" s="297"/>
      <c r="B208" s="288"/>
      <c r="C208" s="94" t="s">
        <v>227</v>
      </c>
      <c r="D208" s="99"/>
      <c r="E208" s="99"/>
      <c r="F208" s="96">
        <f t="shared" si="101"/>
        <v>0</v>
      </c>
      <c r="G208" s="97" t="e">
        <f t="shared" si="102"/>
        <v>#DIV/0!</v>
      </c>
      <c r="H208" s="97" t="e">
        <f t="shared" si="103"/>
        <v>#DIV/0!</v>
      </c>
      <c r="I208" s="98" t="e">
        <f t="shared" si="104"/>
        <v>#DIV/0!</v>
      </c>
    </row>
    <row r="209" spans="1:11" ht="16.149999999999999" customHeight="1" x14ac:dyDescent="0.2">
      <c r="A209" s="297"/>
      <c r="B209" s="288"/>
      <c r="C209" s="94" t="s">
        <v>331</v>
      </c>
      <c r="D209" s="99"/>
      <c r="E209" s="99"/>
      <c r="F209" s="96">
        <f t="shared" si="101"/>
        <v>0</v>
      </c>
      <c r="G209" s="97" t="e">
        <f t="shared" si="102"/>
        <v>#DIV/0!</v>
      </c>
      <c r="H209" s="97" t="e">
        <f t="shared" si="103"/>
        <v>#DIV/0!</v>
      </c>
      <c r="I209" s="98" t="e">
        <f t="shared" si="104"/>
        <v>#DIV/0!</v>
      </c>
    </row>
    <row r="210" spans="1:11" ht="15" customHeight="1" x14ac:dyDescent="0.2">
      <c r="A210" s="297"/>
      <c r="B210" s="288"/>
      <c r="C210" s="94" t="s">
        <v>228</v>
      </c>
      <c r="D210" s="99"/>
      <c r="E210" s="99"/>
      <c r="F210" s="96">
        <f>D210+E210</f>
        <v>0</v>
      </c>
      <c r="G210" s="97" t="e">
        <f>D210/F210</f>
        <v>#DIV/0!</v>
      </c>
      <c r="H210" s="97" t="e">
        <f>E210/F210</f>
        <v>#DIV/0!</v>
      </c>
      <c r="I210" s="98" t="e">
        <f t="shared" ref="I210" si="105">G210+H210</f>
        <v>#DIV/0!</v>
      </c>
    </row>
    <row r="211" spans="1:11" s="39" customFormat="1" ht="2.25" customHeight="1" x14ac:dyDescent="0.2">
      <c r="A211" s="297"/>
      <c r="B211" s="173"/>
      <c r="C211" s="100"/>
      <c r="D211" s="99"/>
      <c r="E211" s="99"/>
      <c r="F211" s="96">
        <f t="shared" si="81"/>
        <v>0</v>
      </c>
      <c r="G211" s="97" t="e">
        <f t="shared" si="82"/>
        <v>#DIV/0!</v>
      </c>
      <c r="H211" s="97" t="e">
        <f t="shared" si="83"/>
        <v>#DIV/0!</v>
      </c>
      <c r="I211" s="98" t="e">
        <f t="shared" si="84"/>
        <v>#DIV/0!</v>
      </c>
      <c r="J211" s="169"/>
      <c r="K211" s="169"/>
    </row>
    <row r="212" spans="1:11" ht="28.5" customHeight="1" x14ac:dyDescent="0.2">
      <c r="A212" s="297"/>
      <c r="B212" s="171"/>
      <c r="C212" s="168" t="s">
        <v>33</v>
      </c>
      <c r="D212" s="168"/>
      <c r="E212" s="168"/>
      <c r="F212" s="168"/>
      <c r="G212" s="168"/>
      <c r="H212" s="168"/>
      <c r="I212" s="168"/>
    </row>
    <row r="213" spans="1:11" ht="16.149999999999999" customHeight="1" x14ac:dyDescent="0.2">
      <c r="A213" s="297"/>
      <c r="B213" s="290" t="s">
        <v>285</v>
      </c>
      <c r="C213" s="94" t="s">
        <v>80</v>
      </c>
      <c r="D213" s="99"/>
      <c r="E213" s="99"/>
      <c r="F213" s="96">
        <f>D213+E213</f>
        <v>0</v>
      </c>
      <c r="G213" s="97" t="e">
        <f>D213/F213</f>
        <v>#DIV/0!</v>
      </c>
      <c r="H213" s="97" t="e">
        <f>E213/F213</f>
        <v>#DIV/0!</v>
      </c>
      <c r="I213" s="98" t="e">
        <f t="shared" ref="I213" si="106">G213+H213</f>
        <v>#DIV/0!</v>
      </c>
    </row>
    <row r="214" spans="1:11" ht="28.5" x14ac:dyDescent="0.2">
      <c r="A214" s="297"/>
      <c r="B214" s="291"/>
      <c r="C214" s="174" t="s">
        <v>203</v>
      </c>
      <c r="D214" s="99"/>
      <c r="E214" s="99"/>
      <c r="F214" s="96">
        <f>D214+E214</f>
        <v>0</v>
      </c>
      <c r="G214" s="97" t="e">
        <f>D214/F214</f>
        <v>#DIV/0!</v>
      </c>
      <c r="H214" s="97" t="e">
        <f>E214/F214</f>
        <v>#DIV/0!</v>
      </c>
      <c r="I214" s="98" t="e">
        <f t="shared" ref="I214:I215" si="107">G214+H214</f>
        <v>#DIV/0!</v>
      </c>
    </row>
    <row r="215" spans="1:11" ht="16.149999999999999" customHeight="1" x14ac:dyDescent="0.2">
      <c r="A215" s="297"/>
      <c r="B215" s="291"/>
      <c r="C215" s="174" t="s">
        <v>333</v>
      </c>
      <c r="D215" s="99"/>
      <c r="E215" s="99"/>
      <c r="F215" s="96">
        <f>D215+E215</f>
        <v>0</v>
      </c>
      <c r="G215" s="97" t="e">
        <f>D215/F215</f>
        <v>#DIV/0!</v>
      </c>
      <c r="H215" s="97" t="e">
        <f>E215/F215</f>
        <v>#DIV/0!</v>
      </c>
      <c r="I215" s="98" t="e">
        <f t="shared" si="107"/>
        <v>#DIV/0!</v>
      </c>
    </row>
    <row r="216" spans="1:11" ht="27" customHeight="1" x14ac:dyDescent="0.2">
      <c r="A216" s="298"/>
      <c r="B216" s="292"/>
      <c r="C216" s="174" t="s">
        <v>335</v>
      </c>
      <c r="D216" s="99"/>
      <c r="E216" s="251"/>
      <c r="F216" s="96">
        <f>D216+E216</f>
        <v>0</v>
      </c>
      <c r="G216" s="97" t="e">
        <f>D216/D215</f>
        <v>#DIV/0!</v>
      </c>
      <c r="H216" s="97" t="e">
        <f>E216/E215</f>
        <v>#DIV/0!</v>
      </c>
      <c r="I216" s="98" t="e">
        <f t="shared" ref="I216" si="108">G216+H216</f>
        <v>#DIV/0!</v>
      </c>
    </row>
    <row r="217" spans="1:11" ht="28.5" customHeight="1" x14ac:dyDescent="0.2">
      <c r="A217" s="175"/>
      <c r="C217" s="168" t="s">
        <v>295</v>
      </c>
      <c r="D217" s="168"/>
      <c r="E217" s="168"/>
      <c r="F217" s="168"/>
      <c r="G217" s="168"/>
      <c r="H217" s="168"/>
      <c r="I217" s="168"/>
    </row>
    <row r="218" spans="1:11" ht="16.149999999999999" customHeight="1" x14ac:dyDescent="0.2">
      <c r="A218" s="293"/>
      <c r="B218" s="290" t="s">
        <v>285</v>
      </c>
      <c r="C218" s="105" t="s">
        <v>260</v>
      </c>
      <c r="D218" s="99"/>
      <c r="E218" s="99"/>
      <c r="F218" s="96">
        <f>D218+E218</f>
        <v>0</v>
      </c>
      <c r="G218" s="97" t="e">
        <f>D218/F218</f>
        <v>#DIV/0!</v>
      </c>
      <c r="H218" s="97" t="e">
        <f>E218/F218</f>
        <v>#DIV/0!</v>
      </c>
      <c r="I218" s="98" t="e">
        <f t="shared" ref="I218:I220" si="109">G218+H218</f>
        <v>#DIV/0!</v>
      </c>
    </row>
    <row r="219" spans="1:11" ht="16.149999999999999" customHeight="1" x14ac:dyDescent="0.2">
      <c r="A219" s="295"/>
      <c r="B219" s="289"/>
      <c r="C219" s="176" t="s">
        <v>252</v>
      </c>
      <c r="D219" s="99"/>
      <c r="E219" s="99"/>
      <c r="F219" s="96">
        <f>D219+E219</f>
        <v>0</v>
      </c>
      <c r="G219" s="97" t="e">
        <f>D219/F219</f>
        <v>#DIV/0!</v>
      </c>
      <c r="H219" s="97" t="e">
        <f>E219/F219</f>
        <v>#DIV/0!</v>
      </c>
      <c r="I219" s="98" t="e">
        <f t="shared" si="109"/>
        <v>#DIV/0!</v>
      </c>
    </row>
    <row r="220" spans="1:11" s="39" customFormat="1" ht="2.25" customHeight="1" x14ac:dyDescent="0.2">
      <c r="A220" s="175"/>
      <c r="B220" s="170"/>
      <c r="C220" s="100"/>
      <c r="D220" s="99"/>
      <c r="E220" s="99"/>
      <c r="F220" s="96">
        <f t="shared" ref="F220" si="110">D220+E220</f>
        <v>0</v>
      </c>
      <c r="G220" s="97" t="e">
        <f t="shared" ref="G220" si="111">D220/F220</f>
        <v>#DIV/0!</v>
      </c>
      <c r="H220" s="97" t="e">
        <f t="shared" ref="H220" si="112">E220/F220</f>
        <v>#DIV/0!</v>
      </c>
      <c r="I220" s="98" t="e">
        <f t="shared" si="109"/>
        <v>#DIV/0!</v>
      </c>
      <c r="J220" s="169"/>
      <c r="K220" s="169"/>
    </row>
    <row r="221" spans="1:11" s="106" customFormat="1" ht="24" customHeight="1" x14ac:dyDescent="0.25">
      <c r="A221" s="278" t="s">
        <v>204</v>
      </c>
      <c r="B221" s="279"/>
      <c r="C221" s="279"/>
      <c r="D221" s="279"/>
      <c r="E221" s="279"/>
      <c r="F221" s="279"/>
      <c r="G221" s="279"/>
      <c r="H221" s="279"/>
      <c r="I221" s="280"/>
      <c r="J221" s="136"/>
      <c r="K221" s="136"/>
    </row>
    <row r="222" spans="1:11" ht="28.5" customHeight="1" x14ac:dyDescent="0.2">
      <c r="A222" s="177"/>
      <c r="B222" s="168"/>
      <c r="C222" s="168" t="s">
        <v>253</v>
      </c>
      <c r="D222" s="168"/>
      <c r="E222" s="168"/>
      <c r="F222" s="168"/>
      <c r="G222" s="168"/>
      <c r="H222" s="168"/>
      <c r="I222" s="168"/>
    </row>
    <row r="223" spans="1:11" ht="16.149999999999999" customHeight="1" x14ac:dyDescent="0.2">
      <c r="A223" s="293" t="s">
        <v>13</v>
      </c>
      <c r="B223" s="287" t="s">
        <v>164</v>
      </c>
      <c r="C223" s="94" t="s">
        <v>288</v>
      </c>
      <c r="D223" s="99"/>
      <c r="E223" s="99"/>
      <c r="F223" s="96">
        <f>D223+E223</f>
        <v>0</v>
      </c>
      <c r="G223" s="97" t="e">
        <f>D223/F223</f>
        <v>#DIV/0!</v>
      </c>
      <c r="H223" s="97" t="e">
        <f>E223/F223</f>
        <v>#DIV/0!</v>
      </c>
      <c r="I223" s="98" t="e">
        <f t="shared" ref="I223:I244" si="113">G223+H223</f>
        <v>#DIV/0!</v>
      </c>
    </row>
    <row r="224" spans="1:11" s="39" customFormat="1" ht="2.25" customHeight="1" x14ac:dyDescent="0.2">
      <c r="A224" s="294"/>
      <c r="B224" s="288"/>
      <c r="C224" s="100"/>
      <c r="D224" s="99"/>
      <c r="E224" s="99"/>
      <c r="F224" s="96">
        <f t="shared" ref="F224" si="114">D224+E224</f>
        <v>0</v>
      </c>
      <c r="G224" s="97" t="e">
        <f t="shared" ref="G224" si="115">D224/F224</f>
        <v>#DIV/0!</v>
      </c>
      <c r="H224" s="97" t="e">
        <f t="shared" ref="H224" si="116">E224/F224</f>
        <v>#DIV/0!</v>
      </c>
      <c r="I224" s="98" t="e">
        <f t="shared" si="113"/>
        <v>#DIV/0!</v>
      </c>
      <c r="J224" s="169"/>
      <c r="K224" s="169"/>
    </row>
    <row r="225" spans="1:11" ht="16.149999999999999" customHeight="1" x14ac:dyDescent="0.2">
      <c r="A225" s="294"/>
      <c r="B225" s="288"/>
      <c r="C225" s="94" t="s">
        <v>264</v>
      </c>
      <c r="D225" s="99"/>
      <c r="E225" s="99"/>
      <c r="F225" s="96">
        <f t="shared" ref="F225:F233" si="117">D225+E225</f>
        <v>0</v>
      </c>
      <c r="G225" s="97" t="e">
        <f t="shared" ref="G225:G233" si="118">D225/F225</f>
        <v>#DIV/0!</v>
      </c>
      <c r="H225" s="97" t="e">
        <f t="shared" ref="H225:H233" si="119">E225/F225</f>
        <v>#DIV/0!</v>
      </c>
      <c r="I225" s="98" t="e">
        <f t="shared" ref="I225:I233" si="120">G225+H225</f>
        <v>#DIV/0!</v>
      </c>
    </row>
    <row r="226" spans="1:11" ht="16.149999999999999" customHeight="1" x14ac:dyDescent="0.2">
      <c r="A226" s="294"/>
      <c r="B226" s="288"/>
      <c r="C226" s="94" t="s">
        <v>94</v>
      </c>
      <c r="D226" s="99"/>
      <c r="E226" s="99"/>
      <c r="F226" s="96">
        <f t="shared" si="117"/>
        <v>0</v>
      </c>
      <c r="G226" s="97" t="e">
        <f t="shared" si="118"/>
        <v>#DIV/0!</v>
      </c>
      <c r="H226" s="97" t="e">
        <f t="shared" si="119"/>
        <v>#DIV/0!</v>
      </c>
      <c r="I226" s="98" t="e">
        <f t="shared" si="120"/>
        <v>#DIV/0!</v>
      </c>
    </row>
    <row r="227" spans="1:11" ht="16.149999999999999" customHeight="1" x14ac:dyDescent="0.2">
      <c r="A227" s="294"/>
      <c r="B227" s="288"/>
      <c r="C227" s="94" t="s">
        <v>97</v>
      </c>
      <c r="D227" s="99"/>
      <c r="E227" s="99"/>
      <c r="F227" s="96">
        <f t="shared" si="117"/>
        <v>0</v>
      </c>
      <c r="G227" s="97" t="e">
        <f t="shared" si="118"/>
        <v>#DIV/0!</v>
      </c>
      <c r="H227" s="97" t="e">
        <f t="shared" si="119"/>
        <v>#DIV/0!</v>
      </c>
      <c r="I227" s="98" t="e">
        <f t="shared" si="120"/>
        <v>#DIV/0!</v>
      </c>
    </row>
    <row r="228" spans="1:11" ht="16.149999999999999" customHeight="1" x14ac:dyDescent="0.2">
      <c r="A228" s="294"/>
      <c r="B228" s="288"/>
      <c r="C228" s="94" t="s">
        <v>96</v>
      </c>
      <c r="D228" s="99"/>
      <c r="E228" s="99"/>
      <c r="F228" s="96">
        <f t="shared" si="117"/>
        <v>0</v>
      </c>
      <c r="G228" s="97" t="e">
        <f t="shared" si="118"/>
        <v>#DIV/0!</v>
      </c>
      <c r="H228" s="97" t="e">
        <f t="shared" si="119"/>
        <v>#DIV/0!</v>
      </c>
      <c r="I228" s="98" t="e">
        <f t="shared" si="120"/>
        <v>#DIV/0!</v>
      </c>
    </row>
    <row r="229" spans="1:11" ht="16.149999999999999" customHeight="1" x14ac:dyDescent="0.2">
      <c r="A229" s="294"/>
      <c r="B229" s="288"/>
      <c r="C229" s="94" t="s">
        <v>98</v>
      </c>
      <c r="D229" s="99"/>
      <c r="E229" s="99"/>
      <c r="F229" s="96">
        <f t="shared" si="117"/>
        <v>0</v>
      </c>
      <c r="G229" s="97" t="e">
        <f t="shared" si="118"/>
        <v>#DIV/0!</v>
      </c>
      <c r="H229" s="97" t="e">
        <f t="shared" si="119"/>
        <v>#DIV/0!</v>
      </c>
      <c r="I229" s="98" t="e">
        <f t="shared" si="120"/>
        <v>#DIV/0!</v>
      </c>
    </row>
    <row r="230" spans="1:11" s="39" customFormat="1" ht="2.25" customHeight="1" x14ac:dyDescent="0.2">
      <c r="A230" s="294"/>
      <c r="B230" s="288"/>
      <c r="C230" s="100"/>
      <c r="D230" s="99"/>
      <c r="E230" s="99"/>
      <c r="F230" s="96">
        <f t="shared" si="117"/>
        <v>0</v>
      </c>
      <c r="G230" s="97" t="e">
        <f t="shared" si="118"/>
        <v>#DIV/0!</v>
      </c>
      <c r="H230" s="97" t="e">
        <f t="shared" si="119"/>
        <v>#DIV/0!</v>
      </c>
      <c r="I230" s="98" t="e">
        <f t="shared" si="120"/>
        <v>#DIV/0!</v>
      </c>
      <c r="J230" s="169"/>
      <c r="K230" s="169"/>
    </row>
    <row r="231" spans="1:11" ht="16.149999999999999" customHeight="1" x14ac:dyDescent="0.2">
      <c r="A231" s="294"/>
      <c r="B231" s="288"/>
      <c r="C231" s="94" t="s">
        <v>265</v>
      </c>
      <c r="D231" s="99"/>
      <c r="E231" s="99"/>
      <c r="F231" s="96">
        <f t="shared" si="117"/>
        <v>0</v>
      </c>
      <c r="G231" s="97" t="e">
        <f t="shared" si="118"/>
        <v>#DIV/0!</v>
      </c>
      <c r="H231" s="97" t="e">
        <f t="shared" si="119"/>
        <v>#DIV/0!</v>
      </c>
      <c r="I231" s="98" t="e">
        <f t="shared" si="120"/>
        <v>#DIV/0!</v>
      </c>
    </row>
    <row r="232" spans="1:11" ht="16.149999999999999" customHeight="1" x14ac:dyDescent="0.2">
      <c r="A232" s="294"/>
      <c r="B232" s="288"/>
      <c r="C232" s="94" t="s">
        <v>27</v>
      </c>
      <c r="D232" s="99"/>
      <c r="E232" s="99"/>
      <c r="F232" s="96">
        <f t="shared" si="117"/>
        <v>0</v>
      </c>
      <c r="G232" s="97" t="e">
        <f t="shared" si="118"/>
        <v>#DIV/0!</v>
      </c>
      <c r="H232" s="97" t="e">
        <f t="shared" si="119"/>
        <v>#DIV/0!</v>
      </c>
      <c r="I232" s="98" t="e">
        <f t="shared" si="120"/>
        <v>#DIV/0!</v>
      </c>
    </row>
    <row r="233" spans="1:11" ht="16.149999999999999" customHeight="1" x14ac:dyDescent="0.2">
      <c r="A233" s="294"/>
      <c r="B233" s="288"/>
      <c r="C233" s="94" t="s">
        <v>28</v>
      </c>
      <c r="D233" s="99"/>
      <c r="E233" s="99"/>
      <c r="F233" s="96">
        <f t="shared" si="117"/>
        <v>0</v>
      </c>
      <c r="G233" s="97" t="e">
        <f t="shared" si="118"/>
        <v>#DIV/0!</v>
      </c>
      <c r="H233" s="97" t="e">
        <f t="shared" si="119"/>
        <v>#DIV/0!</v>
      </c>
      <c r="I233" s="98" t="e">
        <f t="shared" si="120"/>
        <v>#DIV/0!</v>
      </c>
    </row>
    <row r="234" spans="1:11" s="39" customFormat="1" ht="2.25" customHeight="1" x14ac:dyDescent="0.2">
      <c r="A234" s="294"/>
      <c r="B234" s="288"/>
      <c r="C234" s="100"/>
      <c r="D234" s="99"/>
      <c r="E234" s="99"/>
      <c r="F234" s="96">
        <f t="shared" ref="F234:F272" si="121">D234+E234</f>
        <v>0</v>
      </c>
      <c r="G234" s="97" t="e">
        <f t="shared" ref="G234:G244" si="122">D234/F234</f>
        <v>#DIV/0!</v>
      </c>
      <c r="H234" s="97" t="e">
        <f t="shared" ref="H234:H244" si="123">E234/F234</f>
        <v>#DIV/0!</v>
      </c>
      <c r="I234" s="98" t="e">
        <f t="shared" si="113"/>
        <v>#DIV/0!</v>
      </c>
      <c r="J234" s="169"/>
      <c r="K234" s="169"/>
    </row>
    <row r="235" spans="1:11" ht="28.5" customHeight="1" x14ac:dyDescent="0.2">
      <c r="A235" s="294"/>
      <c r="B235" s="288"/>
      <c r="C235" s="168" t="s">
        <v>205</v>
      </c>
      <c r="D235" s="168"/>
      <c r="E235" s="168"/>
      <c r="F235" s="168"/>
      <c r="G235" s="168"/>
      <c r="H235" s="168"/>
      <c r="I235" s="168"/>
    </row>
    <row r="236" spans="1:11" ht="16.149999999999999" customHeight="1" x14ac:dyDescent="0.2">
      <c r="A236" s="294"/>
      <c r="B236" s="288"/>
      <c r="C236" s="94" t="s">
        <v>95</v>
      </c>
      <c r="D236" s="99"/>
      <c r="E236" s="99"/>
      <c r="F236" s="96">
        <f t="shared" si="121"/>
        <v>0</v>
      </c>
      <c r="G236" s="97" t="e">
        <f t="shared" si="122"/>
        <v>#DIV/0!</v>
      </c>
      <c r="H236" s="97" t="e">
        <f t="shared" si="123"/>
        <v>#DIV/0!</v>
      </c>
      <c r="I236" s="98" t="e">
        <f t="shared" si="113"/>
        <v>#DIV/0!</v>
      </c>
    </row>
    <row r="237" spans="1:11" ht="16.149999999999999" customHeight="1" x14ac:dyDescent="0.2">
      <c r="A237" s="294"/>
      <c r="B237" s="288"/>
      <c r="C237" s="94" t="s">
        <v>94</v>
      </c>
      <c r="D237" s="99"/>
      <c r="E237" s="99"/>
      <c r="F237" s="96">
        <f t="shared" si="121"/>
        <v>0</v>
      </c>
      <c r="G237" s="97" t="e">
        <f t="shared" si="122"/>
        <v>#DIV/0!</v>
      </c>
      <c r="H237" s="97" t="e">
        <f t="shared" si="123"/>
        <v>#DIV/0!</v>
      </c>
      <c r="I237" s="98" t="e">
        <f t="shared" si="113"/>
        <v>#DIV/0!</v>
      </c>
    </row>
    <row r="238" spans="1:11" ht="16.149999999999999" customHeight="1" x14ac:dyDescent="0.2">
      <c r="A238" s="294"/>
      <c r="B238" s="288"/>
      <c r="C238" s="94" t="s">
        <v>97</v>
      </c>
      <c r="D238" s="99"/>
      <c r="E238" s="99"/>
      <c r="F238" s="96">
        <f t="shared" si="121"/>
        <v>0</v>
      </c>
      <c r="G238" s="97" t="e">
        <f t="shared" si="122"/>
        <v>#DIV/0!</v>
      </c>
      <c r="H238" s="97" t="e">
        <f t="shared" si="123"/>
        <v>#DIV/0!</v>
      </c>
      <c r="I238" s="98" t="e">
        <f t="shared" si="113"/>
        <v>#DIV/0!</v>
      </c>
    </row>
    <row r="239" spans="1:11" ht="16.149999999999999" customHeight="1" x14ac:dyDescent="0.2">
      <c r="A239" s="294"/>
      <c r="B239" s="288"/>
      <c r="C239" s="94" t="s">
        <v>96</v>
      </c>
      <c r="D239" s="99"/>
      <c r="E239" s="99"/>
      <c r="F239" s="96">
        <f t="shared" si="121"/>
        <v>0</v>
      </c>
      <c r="G239" s="97" t="e">
        <f t="shared" si="122"/>
        <v>#DIV/0!</v>
      </c>
      <c r="H239" s="97" t="e">
        <f t="shared" si="123"/>
        <v>#DIV/0!</v>
      </c>
      <c r="I239" s="98" t="e">
        <f t="shared" si="113"/>
        <v>#DIV/0!</v>
      </c>
    </row>
    <row r="240" spans="1:11" ht="16.149999999999999" customHeight="1" x14ac:dyDescent="0.2">
      <c r="A240" s="294"/>
      <c r="B240" s="288"/>
      <c r="C240" s="94" t="s">
        <v>98</v>
      </c>
      <c r="D240" s="99"/>
      <c r="E240" s="99"/>
      <c r="F240" s="96">
        <f t="shared" si="121"/>
        <v>0</v>
      </c>
      <c r="G240" s="97" t="e">
        <f t="shared" si="122"/>
        <v>#DIV/0!</v>
      </c>
      <c r="H240" s="97" t="e">
        <f t="shared" si="123"/>
        <v>#DIV/0!</v>
      </c>
      <c r="I240" s="98" t="e">
        <f t="shared" si="113"/>
        <v>#DIV/0!</v>
      </c>
    </row>
    <row r="241" spans="1:11" s="39" customFormat="1" ht="2.25" customHeight="1" x14ac:dyDescent="0.2">
      <c r="A241" s="294"/>
      <c r="B241" s="288"/>
      <c r="C241" s="100"/>
      <c r="D241" s="99"/>
      <c r="E241" s="99"/>
      <c r="F241" s="96">
        <f t="shared" si="121"/>
        <v>0</v>
      </c>
      <c r="G241" s="97"/>
      <c r="H241" s="97"/>
      <c r="I241" s="98"/>
      <c r="J241" s="169"/>
      <c r="K241" s="169"/>
    </row>
    <row r="242" spans="1:11" ht="16.149999999999999" customHeight="1" x14ac:dyDescent="0.2">
      <c r="A242" s="294"/>
      <c r="B242" s="288"/>
      <c r="C242" s="94" t="s">
        <v>26</v>
      </c>
      <c r="D242" s="99"/>
      <c r="E242" s="99"/>
      <c r="F242" s="96">
        <f t="shared" si="121"/>
        <v>0</v>
      </c>
      <c r="G242" s="97" t="e">
        <f t="shared" si="122"/>
        <v>#DIV/0!</v>
      </c>
      <c r="H242" s="97" t="e">
        <f t="shared" si="123"/>
        <v>#DIV/0!</v>
      </c>
      <c r="I242" s="98" t="e">
        <f t="shared" si="113"/>
        <v>#DIV/0!</v>
      </c>
    </row>
    <row r="243" spans="1:11" ht="16.149999999999999" customHeight="1" x14ac:dyDescent="0.2">
      <c r="A243" s="294"/>
      <c r="B243" s="288"/>
      <c r="C243" s="94" t="s">
        <v>27</v>
      </c>
      <c r="D243" s="99"/>
      <c r="E243" s="99"/>
      <c r="F243" s="96">
        <f t="shared" si="121"/>
        <v>0</v>
      </c>
      <c r="G243" s="97" t="e">
        <f t="shared" si="122"/>
        <v>#DIV/0!</v>
      </c>
      <c r="H243" s="97" t="e">
        <f t="shared" si="123"/>
        <v>#DIV/0!</v>
      </c>
      <c r="I243" s="98" t="e">
        <f t="shared" si="113"/>
        <v>#DIV/0!</v>
      </c>
    </row>
    <row r="244" spans="1:11" ht="16.149999999999999" customHeight="1" x14ac:dyDescent="0.2">
      <c r="A244" s="295"/>
      <c r="B244" s="289"/>
      <c r="C244" s="94" t="s">
        <v>28</v>
      </c>
      <c r="D244" s="99"/>
      <c r="E244" s="99"/>
      <c r="F244" s="96">
        <f t="shared" si="121"/>
        <v>0</v>
      </c>
      <c r="G244" s="97" t="e">
        <f t="shared" si="122"/>
        <v>#DIV/0!</v>
      </c>
      <c r="H244" s="97" t="e">
        <f t="shared" si="123"/>
        <v>#DIV/0!</v>
      </c>
      <c r="I244" s="98" t="e">
        <f t="shared" si="113"/>
        <v>#DIV/0!</v>
      </c>
    </row>
    <row r="245" spans="1:11" s="39" customFormat="1" ht="2.25" customHeight="1" x14ac:dyDescent="0.2">
      <c r="A245" s="177"/>
      <c r="B245" s="170"/>
      <c r="C245" s="100"/>
      <c r="D245" s="99"/>
      <c r="E245" s="99"/>
      <c r="F245" s="96">
        <f t="shared" ref="F245" si="124">D245+E245</f>
        <v>0</v>
      </c>
      <c r="G245" s="97"/>
      <c r="H245" s="97"/>
      <c r="I245" s="98"/>
      <c r="J245" s="169"/>
      <c r="K245" s="169"/>
    </row>
    <row r="246" spans="1:11" ht="28.5" customHeight="1" x14ac:dyDescent="0.2">
      <c r="A246" s="293"/>
      <c r="B246" s="170"/>
      <c r="C246" s="168" t="s">
        <v>206</v>
      </c>
      <c r="D246" s="168"/>
      <c r="E246" s="168"/>
      <c r="F246" s="168"/>
      <c r="G246" s="168"/>
      <c r="H246" s="168"/>
      <c r="I246" s="168"/>
    </row>
    <row r="247" spans="1:11" ht="16.149999999999999" customHeight="1" x14ac:dyDescent="0.2">
      <c r="A247" s="294"/>
      <c r="B247" s="290" t="s">
        <v>266</v>
      </c>
      <c r="C247" s="94" t="s">
        <v>207</v>
      </c>
      <c r="D247" s="99"/>
      <c r="E247" s="99"/>
      <c r="F247" s="96">
        <f t="shared" ref="F247:F262" si="125">D247+E247</f>
        <v>0</v>
      </c>
      <c r="G247" s="97" t="e">
        <f t="shared" ref="G247:G251" si="126">D247/F247</f>
        <v>#DIV/0!</v>
      </c>
      <c r="H247" s="97" t="e">
        <f t="shared" ref="H247:H251" si="127">E247/F247</f>
        <v>#DIV/0!</v>
      </c>
      <c r="I247" s="98" t="e">
        <f t="shared" ref="I247:I251" si="128">G247+H247</f>
        <v>#DIV/0!</v>
      </c>
    </row>
    <row r="248" spans="1:11" ht="16.149999999999999" customHeight="1" x14ac:dyDescent="0.2">
      <c r="A248" s="294"/>
      <c r="B248" s="291"/>
      <c r="C248" s="94" t="s">
        <v>208</v>
      </c>
      <c r="D248" s="99"/>
      <c r="E248" s="99"/>
      <c r="F248" s="96">
        <f t="shared" si="125"/>
        <v>0</v>
      </c>
      <c r="G248" s="97" t="e">
        <f t="shared" si="126"/>
        <v>#DIV/0!</v>
      </c>
      <c r="H248" s="97" t="e">
        <f t="shared" si="127"/>
        <v>#DIV/0!</v>
      </c>
      <c r="I248" s="98" t="e">
        <f t="shared" si="128"/>
        <v>#DIV/0!</v>
      </c>
    </row>
    <row r="249" spans="1:11" ht="16.149999999999999" customHeight="1" x14ac:dyDescent="0.2">
      <c r="A249" s="294"/>
      <c r="B249" s="291"/>
      <c r="C249" s="94" t="s">
        <v>209</v>
      </c>
      <c r="D249" s="99"/>
      <c r="E249" s="99"/>
      <c r="F249" s="96">
        <f t="shared" si="125"/>
        <v>0</v>
      </c>
      <c r="G249" s="97" t="e">
        <f t="shared" si="126"/>
        <v>#DIV/0!</v>
      </c>
      <c r="H249" s="97" t="e">
        <f t="shared" si="127"/>
        <v>#DIV/0!</v>
      </c>
      <c r="I249" s="98" t="e">
        <f t="shared" si="128"/>
        <v>#DIV/0!</v>
      </c>
    </row>
    <row r="250" spans="1:11" ht="16.149999999999999" customHeight="1" x14ac:dyDescent="0.2">
      <c r="A250" s="294"/>
      <c r="B250" s="291"/>
      <c r="C250" s="94" t="s">
        <v>210</v>
      </c>
      <c r="D250" s="99"/>
      <c r="E250" s="99"/>
      <c r="F250" s="96">
        <f t="shared" si="125"/>
        <v>0</v>
      </c>
      <c r="G250" s="97" t="e">
        <f t="shared" si="126"/>
        <v>#DIV/0!</v>
      </c>
      <c r="H250" s="97" t="e">
        <f t="shared" si="127"/>
        <v>#DIV/0!</v>
      </c>
      <c r="I250" s="98" t="e">
        <f t="shared" si="128"/>
        <v>#DIV/0!</v>
      </c>
    </row>
    <row r="251" spans="1:11" ht="16.149999999999999" customHeight="1" x14ac:dyDescent="0.2">
      <c r="A251" s="294"/>
      <c r="B251" s="292"/>
      <c r="C251" s="94" t="s">
        <v>211</v>
      </c>
      <c r="D251" s="99"/>
      <c r="E251" s="99"/>
      <c r="F251" s="96">
        <f t="shared" si="125"/>
        <v>0</v>
      </c>
      <c r="G251" s="97" t="e">
        <f t="shared" si="126"/>
        <v>#DIV/0!</v>
      </c>
      <c r="H251" s="97" t="e">
        <f t="shared" si="127"/>
        <v>#DIV/0!</v>
      </c>
      <c r="I251" s="98" t="e">
        <f t="shared" si="128"/>
        <v>#DIV/0!</v>
      </c>
    </row>
    <row r="252" spans="1:11" s="39" customFormat="1" ht="2.25" customHeight="1" x14ac:dyDescent="0.2">
      <c r="A252" s="294"/>
      <c r="B252" s="170"/>
      <c r="C252" s="100"/>
      <c r="D252" s="99"/>
      <c r="E252" s="99"/>
      <c r="F252" s="96">
        <f t="shared" si="125"/>
        <v>0</v>
      </c>
      <c r="G252" s="97"/>
      <c r="H252" s="97"/>
      <c r="I252" s="98"/>
      <c r="J252" s="169"/>
      <c r="K252" s="169"/>
    </row>
    <row r="253" spans="1:11" ht="16.149999999999999" customHeight="1" x14ac:dyDescent="0.2">
      <c r="A253" s="294"/>
      <c r="B253" s="290" t="s">
        <v>266</v>
      </c>
      <c r="C253" s="94" t="s">
        <v>267</v>
      </c>
      <c r="D253" s="99"/>
      <c r="E253" s="99"/>
      <c r="F253" s="96">
        <f t="shared" ref="F253:F257" si="129">D253+E253</f>
        <v>0</v>
      </c>
      <c r="G253" s="97" t="e">
        <f t="shared" ref="G253:G257" si="130">D253/F253</f>
        <v>#DIV/0!</v>
      </c>
      <c r="H253" s="97" t="e">
        <f t="shared" ref="H253:H257" si="131">E253/F253</f>
        <v>#DIV/0!</v>
      </c>
      <c r="I253" s="98" t="e">
        <f t="shared" ref="I253:I257" si="132">G253+H253</f>
        <v>#DIV/0!</v>
      </c>
    </row>
    <row r="254" spans="1:11" ht="16.149999999999999" customHeight="1" x14ac:dyDescent="0.2">
      <c r="A254" s="294"/>
      <c r="B254" s="291"/>
      <c r="C254" s="94" t="s">
        <v>268</v>
      </c>
      <c r="D254" s="99"/>
      <c r="E254" s="99"/>
      <c r="F254" s="96">
        <f t="shared" si="129"/>
        <v>0</v>
      </c>
      <c r="G254" s="97" t="e">
        <f t="shared" si="130"/>
        <v>#DIV/0!</v>
      </c>
      <c r="H254" s="97" t="e">
        <f t="shared" si="131"/>
        <v>#DIV/0!</v>
      </c>
      <c r="I254" s="98" t="e">
        <f t="shared" si="132"/>
        <v>#DIV/0!</v>
      </c>
    </row>
    <row r="255" spans="1:11" ht="16.149999999999999" customHeight="1" x14ac:dyDescent="0.2">
      <c r="A255" s="294"/>
      <c r="B255" s="291"/>
      <c r="C255" s="94" t="s">
        <v>269</v>
      </c>
      <c r="D255" s="99"/>
      <c r="E255" s="99"/>
      <c r="F255" s="96">
        <f t="shared" si="129"/>
        <v>0</v>
      </c>
      <c r="G255" s="97" t="e">
        <f t="shared" si="130"/>
        <v>#DIV/0!</v>
      </c>
      <c r="H255" s="97" t="e">
        <f t="shared" si="131"/>
        <v>#DIV/0!</v>
      </c>
      <c r="I255" s="98" t="e">
        <f t="shared" si="132"/>
        <v>#DIV/0!</v>
      </c>
    </row>
    <row r="256" spans="1:11" ht="16.149999999999999" customHeight="1" x14ac:dyDescent="0.2">
      <c r="A256" s="294"/>
      <c r="B256" s="291"/>
      <c r="C256" s="94" t="s">
        <v>270</v>
      </c>
      <c r="D256" s="99"/>
      <c r="E256" s="99"/>
      <c r="F256" s="96">
        <f t="shared" si="129"/>
        <v>0</v>
      </c>
      <c r="G256" s="97" t="e">
        <f t="shared" si="130"/>
        <v>#DIV/0!</v>
      </c>
      <c r="H256" s="97" t="e">
        <f t="shared" si="131"/>
        <v>#DIV/0!</v>
      </c>
      <c r="I256" s="98" t="e">
        <f t="shared" si="132"/>
        <v>#DIV/0!</v>
      </c>
    </row>
    <row r="257" spans="1:11" ht="16.149999999999999" customHeight="1" x14ac:dyDescent="0.2">
      <c r="A257" s="295"/>
      <c r="B257" s="292"/>
      <c r="C257" s="94" t="s">
        <v>271</v>
      </c>
      <c r="D257" s="99"/>
      <c r="E257" s="99"/>
      <c r="F257" s="96">
        <f t="shared" si="129"/>
        <v>0</v>
      </c>
      <c r="G257" s="97" t="e">
        <f t="shared" si="130"/>
        <v>#DIV/0!</v>
      </c>
      <c r="H257" s="97" t="e">
        <f t="shared" si="131"/>
        <v>#DIV/0!</v>
      </c>
      <c r="I257" s="98" t="e">
        <f t="shared" si="132"/>
        <v>#DIV/0!</v>
      </c>
    </row>
    <row r="258" spans="1:11" s="39" customFormat="1" ht="2.25" customHeight="1" x14ac:dyDescent="0.2">
      <c r="A258" s="177"/>
      <c r="B258" s="170"/>
      <c r="C258" s="100"/>
      <c r="D258" s="99"/>
      <c r="E258" s="99"/>
      <c r="F258" s="96">
        <f t="shared" ref="F258" si="133">D258+E258</f>
        <v>0</v>
      </c>
      <c r="G258" s="97"/>
      <c r="H258" s="97"/>
      <c r="I258" s="98"/>
      <c r="J258" s="169"/>
      <c r="K258" s="169"/>
    </row>
    <row r="259" spans="1:11" ht="28.5" customHeight="1" x14ac:dyDescent="0.2">
      <c r="A259" s="293"/>
      <c r="B259" s="170"/>
      <c r="C259" s="168" t="s">
        <v>212</v>
      </c>
      <c r="D259" s="168"/>
      <c r="E259" s="168"/>
      <c r="F259" s="168"/>
      <c r="G259" s="168"/>
      <c r="H259" s="168"/>
      <c r="I259" s="168"/>
    </row>
    <row r="260" spans="1:11" ht="16.149999999999999" customHeight="1" x14ac:dyDescent="0.2">
      <c r="A260" s="294"/>
      <c r="B260" s="290" t="s">
        <v>164</v>
      </c>
      <c r="C260" s="94" t="s">
        <v>213</v>
      </c>
      <c r="D260" s="99"/>
      <c r="E260" s="99"/>
      <c r="F260" s="96">
        <f t="shared" ref="F260:F261" si="134">D260+E260</f>
        <v>0</v>
      </c>
      <c r="G260" s="97" t="e">
        <f t="shared" ref="G260" si="135">D260/F260</f>
        <v>#DIV/0!</v>
      </c>
      <c r="H260" s="97" t="e">
        <f t="shared" ref="H260" si="136">E260/F260</f>
        <v>#DIV/0!</v>
      </c>
      <c r="I260" s="98" t="e">
        <f t="shared" ref="I260:I261" si="137">G260+H260</f>
        <v>#DIV/0!</v>
      </c>
    </row>
    <row r="261" spans="1:11" ht="42.75" x14ac:dyDescent="0.2">
      <c r="A261" s="295"/>
      <c r="B261" s="292"/>
      <c r="C261" s="105" t="s">
        <v>343</v>
      </c>
      <c r="D261" s="99"/>
      <c r="E261" s="99"/>
      <c r="F261" s="96">
        <f t="shared" si="134"/>
        <v>0</v>
      </c>
      <c r="G261" s="97" t="e">
        <f>D261/D260</f>
        <v>#DIV/0!</v>
      </c>
      <c r="H261" s="97" t="e">
        <f>E261/E260</f>
        <v>#DIV/0!</v>
      </c>
      <c r="I261" s="98" t="e">
        <f t="shared" si="137"/>
        <v>#DIV/0!</v>
      </c>
    </row>
    <row r="262" spans="1:11" s="39" customFormat="1" ht="2.25" customHeight="1" x14ac:dyDescent="0.2">
      <c r="A262" s="177"/>
      <c r="B262" s="170"/>
      <c r="C262" s="100"/>
      <c r="D262" s="99"/>
      <c r="E262" s="99"/>
      <c r="F262" s="96">
        <f t="shared" si="125"/>
        <v>0</v>
      </c>
      <c r="G262" s="97"/>
      <c r="H262" s="97"/>
      <c r="I262" s="98"/>
      <c r="J262" s="169"/>
      <c r="K262" s="169"/>
    </row>
    <row r="263" spans="1:11" ht="28.5" customHeight="1" x14ac:dyDescent="0.2">
      <c r="A263" s="293"/>
      <c r="B263" s="170"/>
      <c r="C263" s="172" t="s">
        <v>214</v>
      </c>
      <c r="D263" s="168"/>
      <c r="E263" s="168"/>
      <c r="F263" s="168"/>
      <c r="G263" s="168"/>
      <c r="H263" s="168"/>
      <c r="I263" s="168"/>
    </row>
    <row r="264" spans="1:11" ht="16.149999999999999" customHeight="1" x14ac:dyDescent="0.2">
      <c r="A264" s="294"/>
      <c r="B264" s="287" t="s">
        <v>164</v>
      </c>
      <c r="C264" s="94" t="s">
        <v>95</v>
      </c>
      <c r="D264" s="99"/>
      <c r="E264" s="99"/>
      <c r="F264" s="96">
        <f t="shared" ref="F264:F271" si="138">D264+E264</f>
        <v>0</v>
      </c>
      <c r="G264" s="97" t="e">
        <f t="shared" ref="G264:G268" si="139">D264/F264</f>
        <v>#DIV/0!</v>
      </c>
      <c r="H264" s="97" t="e">
        <f t="shared" ref="H264:H268" si="140">E264/F264</f>
        <v>#DIV/0!</v>
      </c>
      <c r="I264" s="98" t="e">
        <f t="shared" ref="I264:I268" si="141">G264+H264</f>
        <v>#DIV/0!</v>
      </c>
    </row>
    <row r="265" spans="1:11" ht="16.149999999999999" customHeight="1" x14ac:dyDescent="0.2">
      <c r="A265" s="294"/>
      <c r="B265" s="288"/>
      <c r="C265" s="94" t="s">
        <v>94</v>
      </c>
      <c r="D265" s="99"/>
      <c r="E265" s="99"/>
      <c r="F265" s="96">
        <f t="shared" si="138"/>
        <v>0</v>
      </c>
      <c r="G265" s="97" t="e">
        <f t="shared" si="139"/>
        <v>#DIV/0!</v>
      </c>
      <c r="H265" s="97" t="e">
        <f t="shared" si="140"/>
        <v>#DIV/0!</v>
      </c>
      <c r="I265" s="98" t="e">
        <f t="shared" si="141"/>
        <v>#DIV/0!</v>
      </c>
    </row>
    <row r="266" spans="1:11" ht="16.149999999999999" customHeight="1" x14ac:dyDescent="0.2">
      <c r="A266" s="294"/>
      <c r="B266" s="288"/>
      <c r="C266" s="94" t="s">
        <v>97</v>
      </c>
      <c r="D266" s="99"/>
      <c r="E266" s="99"/>
      <c r="F266" s="96">
        <f t="shared" si="138"/>
        <v>0</v>
      </c>
      <c r="G266" s="97" t="e">
        <f t="shared" si="139"/>
        <v>#DIV/0!</v>
      </c>
      <c r="H266" s="97" t="e">
        <f t="shared" si="140"/>
        <v>#DIV/0!</v>
      </c>
      <c r="I266" s="98" t="e">
        <f t="shared" si="141"/>
        <v>#DIV/0!</v>
      </c>
    </row>
    <row r="267" spans="1:11" ht="16.149999999999999" customHeight="1" x14ac:dyDescent="0.2">
      <c r="A267" s="294"/>
      <c r="B267" s="288"/>
      <c r="C267" s="94" t="s">
        <v>96</v>
      </c>
      <c r="D267" s="99"/>
      <c r="E267" s="99"/>
      <c r="F267" s="96">
        <f t="shared" si="138"/>
        <v>0</v>
      </c>
      <c r="G267" s="97" t="e">
        <f t="shared" si="139"/>
        <v>#DIV/0!</v>
      </c>
      <c r="H267" s="97" t="e">
        <f t="shared" si="140"/>
        <v>#DIV/0!</v>
      </c>
      <c r="I267" s="98" t="e">
        <f t="shared" si="141"/>
        <v>#DIV/0!</v>
      </c>
    </row>
    <row r="268" spans="1:11" ht="16.149999999999999" customHeight="1" x14ac:dyDescent="0.2">
      <c r="A268" s="295"/>
      <c r="B268" s="289"/>
      <c r="C268" s="94" t="s">
        <v>98</v>
      </c>
      <c r="D268" s="99"/>
      <c r="E268" s="99"/>
      <c r="F268" s="96">
        <f t="shared" si="138"/>
        <v>0</v>
      </c>
      <c r="G268" s="97" t="e">
        <f t="shared" si="139"/>
        <v>#DIV/0!</v>
      </c>
      <c r="H268" s="97" t="e">
        <f t="shared" si="140"/>
        <v>#DIV/0!</v>
      </c>
      <c r="I268" s="98" t="e">
        <f t="shared" si="141"/>
        <v>#DIV/0!</v>
      </c>
    </row>
    <row r="269" spans="1:11" s="39" customFormat="1" ht="2.25" customHeight="1" x14ac:dyDescent="0.2">
      <c r="A269" s="177"/>
      <c r="B269" s="170"/>
      <c r="C269" s="100"/>
      <c r="D269" s="99"/>
      <c r="E269" s="99"/>
      <c r="F269" s="96">
        <f t="shared" si="138"/>
        <v>0</v>
      </c>
      <c r="G269" s="97"/>
      <c r="H269" s="97"/>
      <c r="I269" s="98"/>
      <c r="J269" s="169"/>
      <c r="K269" s="169"/>
    </row>
    <row r="270" spans="1:11" ht="28.5" x14ac:dyDescent="0.2">
      <c r="A270" s="293"/>
      <c r="B270" s="290" t="s">
        <v>164</v>
      </c>
      <c r="C270" s="105" t="s">
        <v>215</v>
      </c>
      <c r="D270" s="99"/>
      <c r="E270" s="99"/>
      <c r="F270" s="96">
        <f t="shared" si="138"/>
        <v>0</v>
      </c>
      <c r="G270" s="97" t="e">
        <f t="shared" ref="G270" si="142">D270/F270</f>
        <v>#DIV/0!</v>
      </c>
      <c r="H270" s="97" t="e">
        <f t="shared" ref="H270" si="143">E270/F270</f>
        <v>#DIV/0!</v>
      </c>
      <c r="I270" s="98" t="e">
        <f t="shared" ref="I270" si="144">G270+H270</f>
        <v>#DIV/0!</v>
      </c>
    </row>
    <row r="271" spans="1:11" ht="16.149999999999999" customHeight="1" x14ac:dyDescent="0.2">
      <c r="A271" s="295"/>
      <c r="B271" s="292"/>
      <c r="C271" s="94" t="s">
        <v>216</v>
      </c>
      <c r="D271" s="99"/>
      <c r="E271" s="99"/>
      <c r="F271" s="96">
        <f t="shared" si="138"/>
        <v>0</v>
      </c>
      <c r="G271" s="97" t="e">
        <f t="shared" ref="G271" si="145">D271/F271</f>
        <v>#DIV/0!</v>
      </c>
      <c r="H271" s="97" t="e">
        <f t="shared" ref="H271" si="146">E271/F271</f>
        <v>#DIV/0!</v>
      </c>
      <c r="I271" s="98" t="e">
        <f t="shared" ref="I271" si="147">G271+H271</f>
        <v>#DIV/0!</v>
      </c>
    </row>
    <row r="272" spans="1:11" s="39" customFormat="1" ht="2.25" customHeight="1" x14ac:dyDescent="0.2">
      <c r="A272" s="177"/>
      <c r="B272" s="170"/>
      <c r="C272" s="100"/>
      <c r="D272" s="99"/>
      <c r="E272" s="99"/>
      <c r="F272" s="96">
        <f t="shared" si="121"/>
        <v>0</v>
      </c>
      <c r="G272" s="97"/>
      <c r="H272" s="97"/>
      <c r="I272" s="98"/>
      <c r="J272" s="169"/>
      <c r="K272" s="169"/>
    </row>
    <row r="273" spans="1:36" s="106" customFormat="1" ht="24" customHeight="1" x14ac:dyDescent="0.25">
      <c r="A273" s="278" t="s">
        <v>217</v>
      </c>
      <c r="B273" s="279"/>
      <c r="C273" s="279"/>
      <c r="D273" s="279"/>
      <c r="E273" s="279"/>
      <c r="F273" s="279"/>
      <c r="G273" s="279"/>
      <c r="H273" s="279"/>
      <c r="I273" s="280"/>
      <c r="J273" s="136"/>
      <c r="K273" s="136"/>
    </row>
    <row r="274" spans="1:36" ht="28.5" customHeight="1" x14ac:dyDescent="0.2">
      <c r="A274" s="283" t="s">
        <v>14</v>
      </c>
      <c r="B274" s="284" t="s">
        <v>346</v>
      </c>
      <c r="C274" s="285"/>
      <c r="D274" s="285"/>
      <c r="E274" s="285"/>
      <c r="F274" s="285"/>
      <c r="G274" s="286" t="s">
        <v>229</v>
      </c>
      <c r="H274" s="286"/>
      <c r="I274" s="178"/>
    </row>
    <row r="275" spans="1:36" ht="28.5" customHeight="1" x14ac:dyDescent="0.2">
      <c r="A275" s="283"/>
      <c r="B275" s="272"/>
      <c r="C275" s="179" t="s">
        <v>349</v>
      </c>
      <c r="D275" s="180"/>
      <c r="E275" s="180"/>
      <c r="F275" s="181" t="e">
        <f>AVERAGE(D275:E275)</f>
        <v>#DIV/0!</v>
      </c>
      <c r="G275" s="96"/>
      <c r="H275" s="96"/>
      <c r="I275" s="96"/>
    </row>
    <row r="276" spans="1:36" ht="43.15" customHeight="1" x14ac:dyDescent="0.2">
      <c r="A276" s="283"/>
      <c r="B276" s="273"/>
      <c r="C276" s="182" t="s">
        <v>350</v>
      </c>
      <c r="D276" s="183" t="e">
        <f>(D275-E275)/E275</f>
        <v>#DIV/0!</v>
      </c>
      <c r="E276" s="96"/>
      <c r="F276" s="96"/>
      <c r="G276" s="96"/>
      <c r="H276" s="96"/>
      <c r="I276" s="96"/>
    </row>
    <row r="277" spans="1:36" s="39" customFormat="1" ht="2.25" customHeight="1" x14ac:dyDescent="0.2">
      <c r="A277" s="283"/>
      <c r="B277" s="273"/>
      <c r="C277" s="100"/>
      <c r="D277" s="184"/>
      <c r="E277" s="184"/>
      <c r="F277" s="184"/>
      <c r="G277" s="184"/>
      <c r="H277" s="184"/>
      <c r="I277" s="185"/>
      <c r="J277" s="169"/>
      <c r="K277" s="169"/>
    </row>
    <row r="278" spans="1:36" ht="28.5" x14ac:dyDescent="0.2">
      <c r="A278" s="283"/>
      <c r="B278" s="273"/>
      <c r="C278" s="186" t="s">
        <v>31</v>
      </c>
      <c r="D278" s="96"/>
      <c r="E278" s="96"/>
      <c r="F278" s="96"/>
      <c r="G278" s="187"/>
      <c r="H278" s="187"/>
      <c r="I278" s="96"/>
    </row>
    <row r="279" spans="1:36" ht="28.5" x14ac:dyDescent="0.2">
      <c r="A279" s="283"/>
      <c r="B279" s="274"/>
      <c r="C279" s="105" t="s">
        <v>87</v>
      </c>
      <c r="D279" s="96"/>
      <c r="E279" s="96"/>
      <c r="F279" s="96"/>
      <c r="G279" s="187"/>
      <c r="H279" s="187"/>
      <c r="I279" s="96"/>
    </row>
    <row r="280" spans="1:36" s="39" customFormat="1" ht="2.25" customHeight="1" x14ac:dyDescent="0.2">
      <c r="A280" s="283"/>
      <c r="B280" s="99"/>
      <c r="C280" s="100"/>
      <c r="D280" s="99"/>
      <c r="E280" s="99"/>
      <c r="F280" s="99"/>
      <c r="G280" s="99"/>
      <c r="H280" s="99"/>
      <c r="I280" s="98">
        <f t="shared" ref="I280" si="148">G280+H280</f>
        <v>0</v>
      </c>
      <c r="J280" s="118"/>
      <c r="K280" s="118"/>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row>
    <row r="281" spans="1:36" ht="28.5" customHeight="1" x14ac:dyDescent="0.2">
      <c r="A281" s="283"/>
      <c r="B281" s="284" t="s">
        <v>348</v>
      </c>
      <c r="C281" s="285"/>
      <c r="D281" s="285"/>
      <c r="E281" s="285"/>
      <c r="F281" s="285"/>
      <c r="G281" s="286" t="s">
        <v>229</v>
      </c>
      <c r="H281" s="286"/>
      <c r="I281" s="178"/>
    </row>
    <row r="282" spans="1:36" ht="16.149999999999999" customHeight="1" x14ac:dyDescent="0.2">
      <c r="A282" s="283"/>
      <c r="B282" s="282" t="s">
        <v>347</v>
      </c>
      <c r="C282" s="94" t="s">
        <v>136</v>
      </c>
      <c r="D282" s="188"/>
      <c r="E282" s="188"/>
      <c r="F282" s="189"/>
      <c r="G282" s="190" t="e">
        <f>(D282-E282)/E282</f>
        <v>#DIV/0!</v>
      </c>
      <c r="H282" s="190" t="e">
        <f>(E282-D282)/D282</f>
        <v>#DIV/0!</v>
      </c>
      <c r="I282" s="98"/>
    </row>
    <row r="283" spans="1:36" ht="16.149999999999999" customHeight="1" x14ac:dyDescent="0.2">
      <c r="A283" s="283"/>
      <c r="B283" s="282"/>
      <c r="C283" s="94" t="s">
        <v>6</v>
      </c>
      <c r="D283" s="188"/>
      <c r="E283" s="188"/>
      <c r="F283" s="189"/>
      <c r="G283" s="190" t="e">
        <f t="shared" ref="G283:G284" si="149">(D283-E283)/E283</f>
        <v>#DIV/0!</v>
      </c>
      <c r="H283" s="190" t="e">
        <f t="shared" ref="H283:H284" si="150">(E283-D283)/D283</f>
        <v>#DIV/0!</v>
      </c>
      <c r="I283" s="98"/>
    </row>
    <row r="284" spans="1:36" ht="16.149999999999999" customHeight="1" x14ac:dyDescent="0.2">
      <c r="A284" s="283"/>
      <c r="B284" s="282"/>
      <c r="C284" s="94" t="s">
        <v>5</v>
      </c>
      <c r="D284" s="188"/>
      <c r="E284" s="188"/>
      <c r="F284" s="189"/>
      <c r="G284" s="190" t="e">
        <f t="shared" si="149"/>
        <v>#DIV/0!</v>
      </c>
      <c r="H284" s="190" t="e">
        <f t="shared" si="150"/>
        <v>#DIV/0!</v>
      </c>
      <c r="I284" s="98"/>
    </row>
    <row r="285" spans="1:36" s="39" customFormat="1" ht="2.25" customHeight="1" x14ac:dyDescent="0.2">
      <c r="A285" s="283"/>
      <c r="B285" s="166"/>
      <c r="C285" s="99"/>
      <c r="D285" s="188"/>
      <c r="E285" s="188"/>
      <c r="F285" s="188"/>
      <c r="G285" s="99"/>
      <c r="H285" s="99"/>
      <c r="I285" s="101"/>
      <c r="J285" s="118"/>
      <c r="K285" s="118"/>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row>
    <row r="286" spans="1:36" ht="16.149999999999999" customHeight="1" x14ac:dyDescent="0.2">
      <c r="A286" s="283"/>
      <c r="B286" s="266" t="s">
        <v>347</v>
      </c>
      <c r="C286" s="94" t="s">
        <v>352</v>
      </c>
      <c r="D286" s="188"/>
      <c r="E286" s="188"/>
      <c r="F286" s="189"/>
      <c r="G286" s="190" t="e">
        <f t="shared" ref="G286" si="151">(D286-E286)/E286</f>
        <v>#DIV/0!</v>
      </c>
      <c r="H286" s="190" t="e">
        <f t="shared" ref="H286" si="152">(E286-D286)/D286</f>
        <v>#DIV/0!</v>
      </c>
      <c r="I286" s="98"/>
    </row>
    <row r="287" spans="1:36" ht="16.149999999999999" customHeight="1" x14ac:dyDescent="0.2">
      <c r="A287" s="283"/>
      <c r="B287" s="267"/>
      <c r="C287" s="94" t="s">
        <v>26</v>
      </c>
      <c r="D287" s="188"/>
      <c r="E287" s="188"/>
      <c r="F287" s="189"/>
      <c r="G287" s="190" t="e">
        <f t="shared" ref="G287" si="153">(D287-E287)/E287</f>
        <v>#DIV/0!</v>
      </c>
      <c r="H287" s="190" t="e">
        <f t="shared" ref="H287" si="154">(E287-D287)/D287</f>
        <v>#DIV/0!</v>
      </c>
      <c r="I287" s="98"/>
    </row>
    <row r="288" spans="1:36" ht="16.149999999999999" customHeight="1" x14ac:dyDescent="0.2">
      <c r="A288" s="283"/>
      <c r="B288" s="267"/>
      <c r="C288" s="94" t="s">
        <v>27</v>
      </c>
      <c r="D288" s="188"/>
      <c r="E288" s="188"/>
      <c r="F288" s="189"/>
      <c r="G288" s="190" t="e">
        <f t="shared" ref="G288:G289" si="155">(D288-E288)/E288</f>
        <v>#DIV/0!</v>
      </c>
      <c r="H288" s="190" t="e">
        <f t="shared" ref="H288:H289" si="156">(E288-D288)/D288</f>
        <v>#DIV/0!</v>
      </c>
      <c r="I288" s="98"/>
    </row>
    <row r="289" spans="1:36" ht="16.149999999999999" customHeight="1" x14ac:dyDescent="0.2">
      <c r="A289" s="283"/>
      <c r="B289" s="268"/>
      <c r="C289" s="94" t="s">
        <v>28</v>
      </c>
      <c r="D289" s="188"/>
      <c r="E289" s="188"/>
      <c r="F289" s="189"/>
      <c r="G289" s="190" t="e">
        <f t="shared" si="155"/>
        <v>#DIV/0!</v>
      </c>
      <c r="H289" s="190" t="e">
        <f t="shared" si="156"/>
        <v>#DIV/0!</v>
      </c>
      <c r="I289" s="98"/>
    </row>
    <row r="290" spans="1:36" ht="28.5" customHeight="1" x14ac:dyDescent="0.2">
      <c r="A290" s="191"/>
      <c r="B290" s="281" t="s">
        <v>218</v>
      </c>
      <c r="C290" s="281"/>
      <c r="D290" s="281"/>
      <c r="E290" s="281"/>
      <c r="F290" s="281"/>
      <c r="G290" s="281"/>
      <c r="H290" s="281"/>
      <c r="I290" s="281"/>
    </row>
    <row r="291" spans="1:36" ht="16.149999999999999" customHeight="1" x14ac:dyDescent="0.2">
      <c r="A291" s="191"/>
      <c r="B291" s="192"/>
      <c r="C291" s="94" t="s">
        <v>219</v>
      </c>
      <c r="D291" s="99"/>
      <c r="E291" s="99"/>
      <c r="F291" s="96">
        <f t="shared" ref="F291" si="157">D291+E291</f>
        <v>0</v>
      </c>
      <c r="G291" s="97" t="e">
        <f t="shared" ref="G291" si="158">D291/F291</f>
        <v>#DIV/0!</v>
      </c>
      <c r="H291" s="97" t="e">
        <f t="shared" ref="H291" si="159">E291/F291</f>
        <v>#DIV/0!</v>
      </c>
      <c r="I291" s="98" t="e">
        <f t="shared" ref="I291" si="160">G291+H291</f>
        <v>#DIV/0!</v>
      </c>
    </row>
    <row r="292" spans="1:36" s="39" customFormat="1" ht="2.25" customHeight="1" x14ac:dyDescent="0.2">
      <c r="A292" s="191"/>
      <c r="B292" s="193"/>
      <c r="C292" s="194"/>
      <c r="D292" s="193"/>
      <c r="E292" s="193"/>
      <c r="F292" s="193"/>
      <c r="G292" s="193"/>
      <c r="H292" s="193"/>
      <c r="I292" s="195"/>
      <c r="J292" s="118"/>
      <c r="K292" s="118"/>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row>
    <row r="293" spans="1:36" s="106" customFormat="1" ht="24" customHeight="1" x14ac:dyDescent="0.25">
      <c r="A293" s="278" t="s">
        <v>243</v>
      </c>
      <c r="B293" s="279"/>
      <c r="C293" s="279"/>
      <c r="D293" s="279"/>
      <c r="E293" s="279"/>
      <c r="F293" s="279"/>
      <c r="G293" s="279"/>
      <c r="H293" s="279"/>
      <c r="I293" s="280"/>
      <c r="J293" s="136"/>
      <c r="K293" s="136"/>
    </row>
    <row r="294" spans="1:36" ht="28.5" customHeight="1" x14ac:dyDescent="0.2">
      <c r="A294" s="283" t="s">
        <v>20</v>
      </c>
      <c r="B294" s="281" t="s">
        <v>230</v>
      </c>
      <c r="C294" s="281"/>
      <c r="D294" s="281"/>
      <c r="E294" s="281"/>
      <c r="F294" s="281"/>
      <c r="G294" s="281"/>
      <c r="H294" s="281"/>
      <c r="I294" s="281"/>
    </row>
    <row r="295" spans="1:36" ht="16.149999999999999" customHeight="1" x14ac:dyDescent="0.2">
      <c r="A295" s="283"/>
      <c r="B295" s="266" t="s">
        <v>75</v>
      </c>
      <c r="C295" s="143" t="s">
        <v>231</v>
      </c>
      <c r="D295" s="96"/>
      <c r="E295" s="96"/>
      <c r="F295" s="96"/>
      <c r="G295" s="160"/>
      <c r="H295" s="160"/>
      <c r="I295" s="98">
        <f t="shared" ref="I295:I298" si="161">G295+H295</f>
        <v>0</v>
      </c>
    </row>
    <row r="296" spans="1:36" ht="16.149999999999999" customHeight="1" x14ac:dyDescent="0.2">
      <c r="A296" s="283"/>
      <c r="B296" s="267"/>
      <c r="C296" s="94" t="s">
        <v>81</v>
      </c>
      <c r="D296" s="96"/>
      <c r="E296" s="96"/>
      <c r="F296" s="96"/>
      <c r="G296" s="160"/>
      <c r="H296" s="160"/>
      <c r="I296" s="98">
        <f t="shared" si="161"/>
        <v>0</v>
      </c>
    </row>
    <row r="297" spans="1:36" s="39" customFormat="1" ht="2.25" customHeight="1" x14ac:dyDescent="0.2">
      <c r="A297" s="283"/>
      <c r="B297" s="267"/>
      <c r="C297" s="194"/>
      <c r="D297" s="193"/>
      <c r="E297" s="193"/>
      <c r="F297" s="193"/>
      <c r="G297" s="193"/>
      <c r="H297" s="193"/>
      <c r="I297" s="195"/>
      <c r="J297" s="118"/>
      <c r="K297" s="118"/>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row>
    <row r="298" spans="1:36" ht="16.149999999999999" customHeight="1" x14ac:dyDescent="0.2">
      <c r="A298" s="283"/>
      <c r="B298" s="267"/>
      <c r="C298" s="94" t="s">
        <v>95</v>
      </c>
      <c r="D298" s="96"/>
      <c r="E298" s="96"/>
      <c r="F298" s="96"/>
      <c r="G298" s="160">
        <v>0</v>
      </c>
      <c r="H298" s="160">
        <v>0</v>
      </c>
      <c r="I298" s="98">
        <f t="shared" si="161"/>
        <v>0</v>
      </c>
    </row>
    <row r="299" spans="1:36" ht="16.149999999999999" customHeight="1" x14ac:dyDescent="0.2">
      <c r="A299" s="283"/>
      <c r="B299" s="267"/>
      <c r="C299" s="94" t="s">
        <v>94</v>
      </c>
      <c r="D299" s="96"/>
      <c r="E299" s="96"/>
      <c r="F299" s="96"/>
      <c r="G299" s="160">
        <v>0</v>
      </c>
      <c r="H299" s="160">
        <v>0</v>
      </c>
      <c r="I299" s="98">
        <f t="shared" ref="I299:I302" si="162">G299+H299</f>
        <v>0</v>
      </c>
    </row>
    <row r="300" spans="1:36" ht="16.149999999999999" customHeight="1" x14ac:dyDescent="0.2">
      <c r="A300" s="283"/>
      <c r="B300" s="267"/>
      <c r="C300" s="94" t="s">
        <v>97</v>
      </c>
      <c r="D300" s="96"/>
      <c r="E300" s="96"/>
      <c r="F300" s="96"/>
      <c r="G300" s="160">
        <v>0</v>
      </c>
      <c r="H300" s="160">
        <v>0</v>
      </c>
      <c r="I300" s="98">
        <f t="shared" ref="I300" si="163">G300+H300</f>
        <v>0</v>
      </c>
    </row>
    <row r="301" spans="1:36" ht="16.149999999999999" customHeight="1" x14ac:dyDescent="0.2">
      <c r="A301" s="283"/>
      <c r="B301" s="267"/>
      <c r="C301" s="94" t="s">
        <v>96</v>
      </c>
      <c r="D301" s="96"/>
      <c r="E301" s="96"/>
      <c r="F301" s="96"/>
      <c r="G301" s="160">
        <v>0</v>
      </c>
      <c r="H301" s="160">
        <v>0</v>
      </c>
      <c r="I301" s="98">
        <f t="shared" si="162"/>
        <v>0</v>
      </c>
    </row>
    <row r="302" spans="1:36" ht="16.149999999999999" customHeight="1" x14ac:dyDescent="0.2">
      <c r="A302" s="283"/>
      <c r="B302" s="268"/>
      <c r="C302" s="94" t="s">
        <v>98</v>
      </c>
      <c r="D302" s="96"/>
      <c r="E302" s="96"/>
      <c r="F302" s="96"/>
      <c r="G302" s="160">
        <v>0</v>
      </c>
      <c r="H302" s="160">
        <v>0</v>
      </c>
      <c r="I302" s="98">
        <f t="shared" si="162"/>
        <v>0</v>
      </c>
    </row>
    <row r="303" spans="1:36" s="39" customFormat="1" ht="3" customHeight="1" x14ac:dyDescent="0.2">
      <c r="A303" s="191"/>
      <c r="B303" s="193"/>
      <c r="C303" s="194"/>
      <c r="D303" s="193"/>
      <c r="E303" s="193"/>
      <c r="F303" s="193"/>
      <c r="G303" s="193"/>
      <c r="H303" s="193"/>
      <c r="I303" s="195"/>
      <c r="J303" s="118"/>
      <c r="K303" s="118"/>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row>
    <row r="304" spans="1:36" ht="28.5" customHeight="1" x14ac:dyDescent="0.2">
      <c r="A304" s="262" t="s">
        <v>305</v>
      </c>
      <c r="B304" s="281" t="s">
        <v>232</v>
      </c>
      <c r="C304" s="281"/>
      <c r="D304" s="281"/>
      <c r="E304" s="281"/>
      <c r="F304" s="281"/>
      <c r="G304" s="281"/>
      <c r="H304" s="281"/>
      <c r="I304" s="281"/>
    </row>
    <row r="305" spans="1:36" ht="16.149999999999999" customHeight="1" x14ac:dyDescent="0.2">
      <c r="A305" s="263"/>
      <c r="B305" s="282" t="s">
        <v>237</v>
      </c>
      <c r="C305" s="94" t="s">
        <v>233</v>
      </c>
      <c r="D305" s="99"/>
      <c r="E305" s="99"/>
      <c r="F305" s="96">
        <f>D305+E305</f>
        <v>0</v>
      </c>
      <c r="G305" s="97" t="e">
        <f>D305/F305</f>
        <v>#DIV/0!</v>
      </c>
      <c r="H305" s="97" t="e">
        <f>E305/F305</f>
        <v>#DIV/0!</v>
      </c>
      <c r="I305" s="98" t="e">
        <f t="shared" ref="I305:I308" si="164">G305+H305</f>
        <v>#DIV/0!</v>
      </c>
      <c r="J305" s="265" t="s">
        <v>272</v>
      </c>
    </row>
    <row r="306" spans="1:36" ht="16.149999999999999" customHeight="1" x14ac:dyDescent="0.2">
      <c r="A306" s="263"/>
      <c r="B306" s="282"/>
      <c r="C306" s="94" t="s">
        <v>234</v>
      </c>
      <c r="D306" s="99"/>
      <c r="E306" s="99"/>
      <c r="F306" s="96">
        <f>D306+E306</f>
        <v>0</v>
      </c>
      <c r="G306" s="97" t="e">
        <f>D306/F306</f>
        <v>#DIV/0!</v>
      </c>
      <c r="H306" s="97" t="e">
        <f>E306/F306</f>
        <v>#DIV/0!</v>
      </c>
      <c r="I306" s="98" t="e">
        <f t="shared" si="164"/>
        <v>#DIV/0!</v>
      </c>
      <c r="J306" s="265"/>
    </row>
    <row r="307" spans="1:36" ht="16.149999999999999" customHeight="1" x14ac:dyDescent="0.2">
      <c r="A307" s="263"/>
      <c r="B307" s="282"/>
      <c r="C307" s="94" t="s">
        <v>235</v>
      </c>
      <c r="D307" s="99"/>
      <c r="E307" s="99"/>
      <c r="F307" s="96">
        <f>D307+E307</f>
        <v>0</v>
      </c>
      <c r="G307" s="97" t="e">
        <f>D307/F307</f>
        <v>#DIV/0!</v>
      </c>
      <c r="H307" s="97" t="e">
        <f>E307/F307</f>
        <v>#DIV/0!</v>
      </c>
      <c r="I307" s="98" t="e">
        <f t="shared" ref="I307" si="165">G307+H307</f>
        <v>#DIV/0!</v>
      </c>
      <c r="J307" s="265"/>
    </row>
    <row r="308" spans="1:36" ht="16.149999999999999" customHeight="1" x14ac:dyDescent="0.2">
      <c r="A308" s="263"/>
      <c r="B308" s="282"/>
      <c r="C308" s="94" t="s">
        <v>236</v>
      </c>
      <c r="D308" s="99"/>
      <c r="E308" s="99"/>
      <c r="F308" s="96">
        <f>D308+E308</f>
        <v>0</v>
      </c>
      <c r="G308" s="97" t="e">
        <f>D308/F308</f>
        <v>#DIV/0!</v>
      </c>
      <c r="H308" s="97" t="e">
        <f>E308/F308</f>
        <v>#DIV/0!</v>
      </c>
      <c r="I308" s="98" t="e">
        <f t="shared" si="164"/>
        <v>#DIV/0!</v>
      </c>
      <c r="J308" s="265"/>
    </row>
    <row r="309" spans="1:36" s="39" customFormat="1" ht="2.25" customHeight="1" x14ac:dyDescent="0.2">
      <c r="A309" s="263"/>
      <c r="B309" s="193"/>
      <c r="C309" s="194"/>
      <c r="D309" s="193"/>
      <c r="E309" s="193"/>
      <c r="F309" s="193"/>
      <c r="G309" s="193"/>
      <c r="H309" s="193"/>
      <c r="I309" s="195"/>
      <c r="J309" s="118"/>
      <c r="K309" s="118"/>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row>
    <row r="310" spans="1:36" ht="28.5" customHeight="1" x14ac:dyDescent="0.2">
      <c r="A310" s="263"/>
      <c r="B310" s="281" t="s">
        <v>238</v>
      </c>
      <c r="C310" s="281"/>
      <c r="D310" s="281"/>
      <c r="E310" s="281"/>
      <c r="F310" s="281"/>
      <c r="G310" s="281"/>
      <c r="H310" s="281"/>
      <c r="I310" s="281"/>
    </row>
    <row r="311" spans="1:36" ht="16.149999999999999" customHeight="1" x14ac:dyDescent="0.2">
      <c r="A311" s="263"/>
      <c r="B311" s="282" t="s">
        <v>99</v>
      </c>
      <c r="C311" s="94" t="s">
        <v>103</v>
      </c>
      <c r="D311" s="99"/>
      <c r="E311" s="99"/>
      <c r="F311" s="96">
        <f>D311+E311</f>
        <v>0</v>
      </c>
      <c r="G311" s="97" t="e">
        <f>D311/F311</f>
        <v>#DIV/0!</v>
      </c>
      <c r="H311" s="97" t="e">
        <f>E311/F311</f>
        <v>#DIV/0!</v>
      </c>
      <c r="I311" s="98" t="e">
        <f t="shared" ref="I311:I313" si="166">G311+H311</f>
        <v>#DIV/0!</v>
      </c>
    </row>
    <row r="312" spans="1:36" ht="16.149999999999999" customHeight="1" x14ac:dyDescent="0.2">
      <c r="A312" s="263"/>
      <c r="B312" s="282"/>
      <c r="C312" s="94" t="s">
        <v>81</v>
      </c>
      <c r="D312" s="99"/>
      <c r="E312" s="99"/>
      <c r="F312" s="96">
        <f>D312+E312</f>
        <v>0</v>
      </c>
      <c r="G312" s="97" t="e">
        <f>D312/F312</f>
        <v>#DIV/0!</v>
      </c>
      <c r="H312" s="97" t="e">
        <f>E312/F312</f>
        <v>#DIV/0!</v>
      </c>
      <c r="I312" s="98" t="e">
        <f t="shared" si="166"/>
        <v>#DIV/0!</v>
      </c>
    </row>
    <row r="313" spans="1:36" ht="16.149999999999999" customHeight="1" x14ac:dyDescent="0.2">
      <c r="A313" s="263"/>
      <c r="B313" s="282"/>
      <c r="C313" s="143" t="s">
        <v>76</v>
      </c>
      <c r="D313" s="99"/>
      <c r="E313" s="99"/>
      <c r="F313" s="96">
        <f>D313+E313</f>
        <v>0</v>
      </c>
      <c r="G313" s="97" t="e">
        <f>D313/F313</f>
        <v>#DIV/0!</v>
      </c>
      <c r="H313" s="97" t="e">
        <f>E313/F313</f>
        <v>#DIV/0!</v>
      </c>
      <c r="I313" s="98" t="e">
        <f t="shared" si="166"/>
        <v>#DIV/0!</v>
      </c>
    </row>
    <row r="314" spans="1:36" s="39" customFormat="1" ht="3" customHeight="1" x14ac:dyDescent="0.2">
      <c r="A314" s="263"/>
      <c r="B314" s="193"/>
      <c r="C314" s="194"/>
      <c r="D314" s="193"/>
      <c r="E314" s="193"/>
      <c r="F314" s="193"/>
      <c r="G314" s="193"/>
      <c r="H314" s="193"/>
      <c r="I314" s="195"/>
      <c r="J314" s="118"/>
      <c r="K314" s="118"/>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row>
    <row r="315" spans="1:36" ht="28.5" customHeight="1" x14ac:dyDescent="0.2">
      <c r="A315" s="263"/>
      <c r="B315" s="281" t="s">
        <v>239</v>
      </c>
      <c r="C315" s="281"/>
      <c r="D315" s="281"/>
      <c r="E315" s="281"/>
      <c r="F315" s="281"/>
      <c r="G315" s="281"/>
      <c r="H315" s="281"/>
      <c r="I315" s="281"/>
    </row>
    <row r="316" spans="1:36" ht="16.149999999999999" customHeight="1" x14ac:dyDescent="0.2">
      <c r="A316" s="263"/>
      <c r="B316" s="282" t="s">
        <v>79</v>
      </c>
      <c r="C316" s="94" t="s">
        <v>103</v>
      </c>
      <c r="D316" s="99"/>
      <c r="E316" s="99"/>
      <c r="F316" s="96">
        <f>D316+E316</f>
        <v>0</v>
      </c>
      <c r="G316" s="97" t="e">
        <f>D316/F316</f>
        <v>#DIV/0!</v>
      </c>
      <c r="H316" s="97" t="e">
        <f>E316/F316</f>
        <v>#DIV/0!</v>
      </c>
      <c r="I316" s="98" t="e">
        <f t="shared" ref="I316:I318" si="167">G316+H316</f>
        <v>#DIV/0!</v>
      </c>
    </row>
    <row r="317" spans="1:36" ht="16.149999999999999" customHeight="1" x14ac:dyDescent="0.2">
      <c r="A317" s="263"/>
      <c r="B317" s="282"/>
      <c r="C317" s="94" t="s">
        <v>81</v>
      </c>
      <c r="D317" s="99"/>
      <c r="E317" s="99"/>
      <c r="F317" s="96">
        <f>D317+E317</f>
        <v>0</v>
      </c>
      <c r="G317" s="97" t="e">
        <f>D317/F317</f>
        <v>#DIV/0!</v>
      </c>
      <c r="H317" s="97" t="e">
        <f>E317/F317</f>
        <v>#DIV/0!</v>
      </c>
      <c r="I317" s="98" t="e">
        <f t="shared" si="167"/>
        <v>#DIV/0!</v>
      </c>
    </row>
    <row r="318" spans="1:36" ht="16.149999999999999" customHeight="1" x14ac:dyDescent="0.2">
      <c r="A318" s="264"/>
      <c r="B318" s="282"/>
      <c r="C318" s="143" t="s">
        <v>76</v>
      </c>
      <c r="D318" s="99"/>
      <c r="E318" s="99"/>
      <c r="F318" s="96">
        <f>D318+E318</f>
        <v>0</v>
      </c>
      <c r="G318" s="97" t="e">
        <f>D318/F318</f>
        <v>#DIV/0!</v>
      </c>
      <c r="H318" s="97" t="e">
        <f>E318/F318</f>
        <v>#DIV/0!</v>
      </c>
      <c r="I318" s="98" t="e">
        <f t="shared" si="167"/>
        <v>#DIV/0!</v>
      </c>
    </row>
    <row r="319" spans="1:36" s="39" customFormat="1" ht="2.25" customHeight="1" x14ac:dyDescent="0.2">
      <c r="A319" s="191"/>
      <c r="B319" s="193"/>
      <c r="C319" s="194"/>
      <c r="D319" s="193"/>
      <c r="E319" s="193"/>
      <c r="F319" s="193"/>
      <c r="G319" s="193"/>
      <c r="H319" s="193"/>
      <c r="I319" s="195"/>
      <c r="J319" s="118"/>
      <c r="K319" s="118"/>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row>
    <row r="320" spans="1:36" ht="28.5" customHeight="1" x14ac:dyDescent="0.2">
      <c r="A320" s="283" t="s">
        <v>241</v>
      </c>
      <c r="B320" s="281" t="s">
        <v>240</v>
      </c>
      <c r="C320" s="281"/>
      <c r="D320" s="281"/>
      <c r="E320" s="281"/>
      <c r="F320" s="281"/>
      <c r="G320" s="281"/>
      <c r="H320" s="281"/>
      <c r="I320" s="281"/>
    </row>
    <row r="321" spans="1:36" ht="16.149999999999999" customHeight="1" x14ac:dyDescent="0.2">
      <c r="A321" s="283"/>
      <c r="B321" s="290" t="s">
        <v>164</v>
      </c>
      <c r="C321" s="143" t="s">
        <v>231</v>
      </c>
      <c r="D321" s="99"/>
      <c r="E321" s="99"/>
      <c r="F321" s="96">
        <f>D321+E321</f>
        <v>0</v>
      </c>
      <c r="G321" s="97" t="e">
        <f>D321/F321</f>
        <v>#DIV/0!</v>
      </c>
      <c r="H321" s="97" t="e">
        <f>E321/F321</f>
        <v>#DIV/0!</v>
      </c>
      <c r="I321" s="98" t="e">
        <f t="shared" ref="I321" si="168">G321+H321</f>
        <v>#DIV/0!</v>
      </c>
    </row>
    <row r="322" spans="1:36" ht="16.149999999999999" customHeight="1" x14ac:dyDescent="0.2">
      <c r="A322" s="283"/>
      <c r="B322" s="291"/>
      <c r="C322" s="94" t="s">
        <v>81</v>
      </c>
      <c r="D322" s="99"/>
      <c r="E322" s="99"/>
      <c r="F322" s="96">
        <f>D322+E322</f>
        <v>0</v>
      </c>
      <c r="G322" s="97" t="e">
        <f>D322/F322</f>
        <v>#DIV/0!</v>
      </c>
      <c r="H322" s="97" t="e">
        <f>E322/F322</f>
        <v>#DIV/0!</v>
      </c>
      <c r="I322" s="98" t="e">
        <f t="shared" ref="I322" si="169">G322+H322</f>
        <v>#DIV/0!</v>
      </c>
    </row>
    <row r="323" spans="1:36" ht="4.1500000000000004" customHeight="1" x14ac:dyDescent="0.2">
      <c r="A323" s="283"/>
      <c r="B323" s="291"/>
      <c r="C323" s="194"/>
      <c r="D323" s="99"/>
      <c r="E323" s="99"/>
      <c r="F323" s="96"/>
      <c r="G323" s="97"/>
      <c r="H323" s="97"/>
      <c r="I323" s="98"/>
    </row>
    <row r="324" spans="1:36" ht="16.149999999999999" customHeight="1" x14ac:dyDescent="0.2">
      <c r="A324" s="283"/>
      <c r="B324" s="291"/>
      <c r="C324" s="94" t="s">
        <v>95</v>
      </c>
      <c r="D324" s="99"/>
      <c r="E324" s="99"/>
      <c r="F324" s="96">
        <f t="shared" ref="F324:F325" si="170">D324+E324</f>
        <v>0</v>
      </c>
      <c r="G324" s="97" t="e">
        <f t="shared" ref="G324:G325" si="171">D324/F324</f>
        <v>#DIV/0!</v>
      </c>
      <c r="H324" s="97" t="e">
        <f t="shared" ref="H324:H325" si="172">E324/F324</f>
        <v>#DIV/0!</v>
      </c>
      <c r="I324" s="98" t="e">
        <f t="shared" ref="I324:I325" si="173">G324+H324</f>
        <v>#DIV/0!</v>
      </c>
    </row>
    <row r="325" spans="1:36" ht="16.149999999999999" customHeight="1" x14ac:dyDescent="0.2">
      <c r="A325" s="283"/>
      <c r="B325" s="291"/>
      <c r="C325" s="94" t="s">
        <v>94</v>
      </c>
      <c r="D325" s="99"/>
      <c r="E325" s="99"/>
      <c r="F325" s="96">
        <f t="shared" si="170"/>
        <v>0</v>
      </c>
      <c r="G325" s="97" t="e">
        <f t="shared" si="171"/>
        <v>#DIV/0!</v>
      </c>
      <c r="H325" s="97" t="e">
        <f t="shared" si="172"/>
        <v>#DIV/0!</v>
      </c>
      <c r="I325" s="98" t="e">
        <f t="shared" si="173"/>
        <v>#DIV/0!</v>
      </c>
    </row>
    <row r="326" spans="1:36" ht="16.149999999999999" customHeight="1" x14ac:dyDescent="0.2">
      <c r="A326" s="283"/>
      <c r="B326" s="291"/>
      <c r="C326" s="94" t="s">
        <v>97</v>
      </c>
      <c r="D326" s="99"/>
      <c r="E326" s="99"/>
      <c r="F326" s="96">
        <f>D326+E326</f>
        <v>0</v>
      </c>
      <c r="G326" s="97" t="e">
        <f>D326/F326</f>
        <v>#DIV/0!</v>
      </c>
      <c r="H326" s="97" t="e">
        <f>E326/F326</f>
        <v>#DIV/0!</v>
      </c>
      <c r="I326" s="98" t="e">
        <f t="shared" ref="I326:I327" si="174">G326+H326</f>
        <v>#DIV/0!</v>
      </c>
    </row>
    <row r="327" spans="1:36" ht="16.149999999999999" customHeight="1" x14ac:dyDescent="0.2">
      <c r="A327" s="283"/>
      <c r="B327" s="291"/>
      <c r="C327" s="94" t="s">
        <v>96</v>
      </c>
      <c r="D327" s="99"/>
      <c r="E327" s="99"/>
      <c r="F327" s="96">
        <f>D327+E327</f>
        <v>0</v>
      </c>
      <c r="G327" s="97" t="e">
        <f>D327/F327</f>
        <v>#DIV/0!</v>
      </c>
      <c r="H327" s="97" t="e">
        <f>E327/F327</f>
        <v>#DIV/0!</v>
      </c>
      <c r="I327" s="98" t="e">
        <f t="shared" si="174"/>
        <v>#DIV/0!</v>
      </c>
    </row>
    <row r="328" spans="1:36" ht="16.149999999999999" customHeight="1" x14ac:dyDescent="0.2">
      <c r="A328" s="283"/>
      <c r="B328" s="292"/>
      <c r="C328" s="94" t="s">
        <v>98</v>
      </c>
      <c r="D328" s="99"/>
      <c r="E328" s="99"/>
      <c r="F328" s="96">
        <f>D328+E328</f>
        <v>0</v>
      </c>
      <c r="G328" s="97" t="e">
        <f>D328/F328</f>
        <v>#DIV/0!</v>
      </c>
      <c r="H328" s="97" t="e">
        <f>E328/F328</f>
        <v>#DIV/0!</v>
      </c>
      <c r="I328" s="98" t="e">
        <f t="shared" ref="I328" si="175">G328+H328</f>
        <v>#DIV/0!</v>
      </c>
    </row>
    <row r="329" spans="1:36" s="39" customFormat="1" ht="2.25" customHeight="1" x14ac:dyDescent="0.2">
      <c r="A329" s="283"/>
      <c r="B329" s="193"/>
      <c r="C329" s="99" t="s">
        <v>98</v>
      </c>
      <c r="D329" s="193"/>
      <c r="E329" s="193"/>
      <c r="F329" s="193"/>
      <c r="G329" s="193"/>
      <c r="H329" s="193"/>
      <c r="I329" s="195"/>
      <c r="J329" s="118"/>
      <c r="K329" s="118"/>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row>
    <row r="330" spans="1:36" ht="28.5" customHeight="1" x14ac:dyDescent="0.2">
      <c r="A330" s="262"/>
      <c r="B330" s="281" t="s">
        <v>242</v>
      </c>
      <c r="C330" s="281"/>
      <c r="D330" s="281"/>
      <c r="E330" s="281"/>
      <c r="F330" s="281"/>
      <c r="G330" s="281"/>
      <c r="H330" s="281"/>
      <c r="I330" s="281"/>
    </row>
    <row r="331" spans="1:36" ht="16.149999999999999" customHeight="1" x14ac:dyDescent="0.2">
      <c r="A331" s="263"/>
      <c r="B331" s="290" t="s">
        <v>164</v>
      </c>
      <c r="C331" s="143" t="s">
        <v>231</v>
      </c>
      <c r="D331" s="99"/>
      <c r="E331" s="99"/>
      <c r="F331" s="96">
        <f>D331+E331</f>
        <v>0</v>
      </c>
      <c r="G331" s="97" t="e">
        <f>D331/F331</f>
        <v>#DIV/0!</v>
      </c>
      <c r="H331" s="97" t="e">
        <f>E331/F331</f>
        <v>#DIV/0!</v>
      </c>
      <c r="I331" s="98" t="e">
        <f t="shared" ref="I331:I332" si="176">G331+H331</f>
        <v>#DIV/0!</v>
      </c>
    </row>
    <row r="332" spans="1:36" ht="16.149999999999999" customHeight="1" x14ac:dyDescent="0.2">
      <c r="A332" s="263"/>
      <c r="B332" s="291"/>
      <c r="C332" s="94" t="s">
        <v>81</v>
      </c>
      <c r="D332" s="99"/>
      <c r="E332" s="99"/>
      <c r="F332" s="96">
        <f>D332+E332</f>
        <v>0</v>
      </c>
      <c r="G332" s="97" t="e">
        <f>D332/F332</f>
        <v>#DIV/0!</v>
      </c>
      <c r="H332" s="97" t="e">
        <f>E332/F332</f>
        <v>#DIV/0!</v>
      </c>
      <c r="I332" s="98" t="e">
        <f t="shared" si="176"/>
        <v>#DIV/0!</v>
      </c>
    </row>
    <row r="333" spans="1:36" ht="3" customHeight="1" x14ac:dyDescent="0.2">
      <c r="A333" s="263"/>
      <c r="B333" s="291"/>
      <c r="C333" s="194"/>
      <c r="D333" s="99"/>
      <c r="E333" s="99"/>
      <c r="F333" s="96"/>
      <c r="G333" s="97"/>
      <c r="H333" s="97"/>
      <c r="I333" s="98"/>
    </row>
    <row r="334" spans="1:36" s="39" customFormat="1" ht="15" customHeight="1" x14ac:dyDescent="0.2">
      <c r="A334" s="263"/>
      <c r="B334" s="291"/>
      <c r="C334" s="94" t="s">
        <v>95</v>
      </c>
      <c r="D334" s="99"/>
      <c r="E334" s="99"/>
      <c r="F334" s="96">
        <f t="shared" ref="F334:F335" si="177">D334+E334</f>
        <v>0</v>
      </c>
      <c r="G334" s="97" t="e">
        <f t="shared" ref="G334:G335" si="178">D334/F334</f>
        <v>#DIV/0!</v>
      </c>
      <c r="H334" s="97" t="e">
        <f t="shared" ref="H334:H335" si="179">E334/F334</f>
        <v>#DIV/0!</v>
      </c>
      <c r="I334" s="98" t="e">
        <f t="shared" ref="I334:I337" si="180">G334+H334</f>
        <v>#DIV/0!</v>
      </c>
      <c r="J334" s="118"/>
      <c r="K334" s="118"/>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row>
    <row r="335" spans="1:36" ht="16.149999999999999" customHeight="1" x14ac:dyDescent="0.2">
      <c r="A335" s="263"/>
      <c r="B335" s="291"/>
      <c r="C335" s="94" t="s">
        <v>94</v>
      </c>
      <c r="D335" s="99"/>
      <c r="E335" s="99"/>
      <c r="F335" s="96">
        <f t="shared" si="177"/>
        <v>0</v>
      </c>
      <c r="G335" s="97" t="e">
        <f t="shared" si="178"/>
        <v>#DIV/0!</v>
      </c>
      <c r="H335" s="97" t="e">
        <f t="shared" si="179"/>
        <v>#DIV/0!</v>
      </c>
      <c r="I335" s="98" t="e">
        <f t="shared" si="180"/>
        <v>#DIV/0!</v>
      </c>
    </row>
    <row r="336" spans="1:36" ht="16.149999999999999" customHeight="1" x14ac:dyDescent="0.2">
      <c r="A336" s="263"/>
      <c r="B336" s="291"/>
      <c r="C336" s="94" t="s">
        <v>97</v>
      </c>
      <c r="D336" s="99"/>
      <c r="E336" s="99"/>
      <c r="F336" s="96">
        <f>D336+E336</f>
        <v>0</v>
      </c>
      <c r="G336" s="97" t="e">
        <f>D336/F336</f>
        <v>#DIV/0!</v>
      </c>
      <c r="H336" s="97" t="e">
        <f>E336/F336</f>
        <v>#DIV/0!</v>
      </c>
      <c r="I336" s="98" t="e">
        <f t="shared" si="180"/>
        <v>#DIV/0!</v>
      </c>
    </row>
    <row r="337" spans="1:36" ht="16.149999999999999" customHeight="1" x14ac:dyDescent="0.2">
      <c r="A337" s="263"/>
      <c r="B337" s="291"/>
      <c r="C337" s="94" t="s">
        <v>96</v>
      </c>
      <c r="D337" s="99"/>
      <c r="E337" s="99"/>
      <c r="F337" s="96">
        <f>D337+E337</f>
        <v>0</v>
      </c>
      <c r="G337" s="97" t="e">
        <f>D337/F337</f>
        <v>#DIV/0!</v>
      </c>
      <c r="H337" s="97" t="e">
        <f>E337/F337</f>
        <v>#DIV/0!</v>
      </c>
      <c r="I337" s="98" t="e">
        <f t="shared" si="180"/>
        <v>#DIV/0!</v>
      </c>
    </row>
    <row r="338" spans="1:36" ht="16.149999999999999" customHeight="1" x14ac:dyDescent="0.2">
      <c r="A338" s="264"/>
      <c r="B338" s="292"/>
      <c r="C338" s="94" t="s">
        <v>98</v>
      </c>
      <c r="D338" s="99"/>
      <c r="E338" s="99"/>
      <c r="F338" s="96">
        <f>D338+E338</f>
        <v>0</v>
      </c>
      <c r="G338" s="97" t="e">
        <f>D338/F338</f>
        <v>#DIV/0!</v>
      </c>
      <c r="H338" s="97" t="e">
        <f>E338/F338</f>
        <v>#DIV/0!</v>
      </c>
      <c r="I338" s="98" t="e">
        <f t="shared" ref="I338" si="181">G338+H338</f>
        <v>#DIV/0!</v>
      </c>
    </row>
    <row r="339" spans="1:36" ht="28.5" customHeight="1" x14ac:dyDescent="0.2">
      <c r="A339" s="303"/>
      <c r="B339" s="281" t="s">
        <v>246</v>
      </c>
      <c r="C339" s="281"/>
      <c r="D339" s="281"/>
      <c r="E339" s="281"/>
      <c r="F339" s="281"/>
      <c r="G339" s="281"/>
      <c r="H339" s="281"/>
      <c r="I339" s="281"/>
    </row>
    <row r="340" spans="1:36" ht="16.149999999999999" customHeight="1" x14ac:dyDescent="0.2">
      <c r="A340" s="303"/>
      <c r="B340" s="196" t="s">
        <v>164</v>
      </c>
      <c r="C340" s="179" t="s">
        <v>100</v>
      </c>
      <c r="D340" s="99"/>
      <c r="E340" s="99"/>
      <c r="F340" s="96">
        <f>D340+E340</f>
        <v>0</v>
      </c>
      <c r="G340" s="97" t="e">
        <f>D340/F340</f>
        <v>#DIV/0!</v>
      </c>
      <c r="H340" s="97" t="e">
        <f>E340/F340</f>
        <v>#DIV/0!</v>
      </c>
      <c r="I340" s="98" t="e">
        <f t="shared" ref="I340" si="182">G340+H340</f>
        <v>#DIV/0!</v>
      </c>
    </row>
    <row r="341" spans="1:36" s="39" customFormat="1" ht="2.25" customHeight="1" x14ac:dyDescent="0.2">
      <c r="A341" s="191"/>
      <c r="B341" s="193"/>
      <c r="C341" s="194"/>
      <c r="D341" s="193"/>
      <c r="E341" s="193"/>
      <c r="F341" s="193"/>
      <c r="G341" s="193"/>
      <c r="H341" s="193"/>
      <c r="I341" s="195"/>
      <c r="J341" s="118"/>
      <c r="K341" s="118"/>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row>
    <row r="342" spans="1:36" ht="28.5" customHeight="1" x14ac:dyDescent="0.2">
      <c r="A342" s="269"/>
      <c r="B342" s="281" t="s">
        <v>247</v>
      </c>
      <c r="C342" s="281"/>
      <c r="D342" s="281"/>
      <c r="E342" s="281"/>
      <c r="F342" s="281"/>
      <c r="G342" s="281"/>
      <c r="H342" s="281"/>
      <c r="I342" s="281"/>
    </row>
    <row r="343" spans="1:36" ht="16.149999999999999" customHeight="1" x14ac:dyDescent="0.2">
      <c r="A343" s="270"/>
      <c r="B343" s="173" t="s">
        <v>88</v>
      </c>
      <c r="C343" s="179" t="s">
        <v>89</v>
      </c>
      <c r="D343" s="99"/>
      <c r="E343" s="99"/>
      <c r="F343" s="96">
        <f>D343+E343</f>
        <v>0</v>
      </c>
      <c r="G343" s="97" t="e">
        <f>D343/F343</f>
        <v>#DIV/0!</v>
      </c>
      <c r="H343" s="97" t="e">
        <f>E343/F343</f>
        <v>#DIV/0!</v>
      </c>
      <c r="I343" s="98" t="e">
        <f t="shared" ref="I343" si="183">G343+H343</f>
        <v>#DIV/0!</v>
      </c>
    </row>
    <row r="344" spans="1:36" s="39" customFormat="1" ht="2.25" customHeight="1" x14ac:dyDescent="0.2">
      <c r="A344" s="270"/>
      <c r="B344" s="193"/>
      <c r="C344" s="194"/>
      <c r="D344" s="193"/>
      <c r="E344" s="193"/>
      <c r="F344" s="193"/>
      <c r="G344" s="193"/>
      <c r="H344" s="193"/>
      <c r="I344" s="195"/>
      <c r="J344" s="118"/>
      <c r="K344" s="118"/>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row>
    <row r="345" spans="1:36" ht="28.5" customHeight="1" x14ac:dyDescent="0.2">
      <c r="A345" s="271"/>
      <c r="B345" s="281" t="s">
        <v>90</v>
      </c>
      <c r="C345" s="281"/>
      <c r="D345" s="281"/>
      <c r="E345" s="281"/>
      <c r="F345" s="281"/>
      <c r="G345" s="281"/>
      <c r="H345" s="281"/>
      <c r="I345" s="281"/>
    </row>
    <row r="346" spans="1:36" ht="16.149999999999999" customHeight="1" x14ac:dyDescent="0.2">
      <c r="A346" s="275" t="s">
        <v>306</v>
      </c>
      <c r="B346" s="272" t="s">
        <v>88</v>
      </c>
      <c r="C346" s="138" t="s">
        <v>21</v>
      </c>
      <c r="D346" s="96"/>
      <c r="E346" s="96"/>
      <c r="F346" s="99">
        <v>0</v>
      </c>
      <c r="G346" s="97"/>
      <c r="H346" s="97"/>
      <c r="I346" s="98"/>
    </row>
    <row r="347" spans="1:36" ht="16.149999999999999" customHeight="1" x14ac:dyDescent="0.2">
      <c r="A347" s="276"/>
      <c r="B347" s="273"/>
      <c r="C347" s="138" t="s">
        <v>22</v>
      </c>
      <c r="D347" s="96"/>
      <c r="E347" s="96"/>
      <c r="F347" s="99"/>
      <c r="G347" s="97"/>
      <c r="H347" s="97"/>
      <c r="I347" s="98"/>
    </row>
    <row r="348" spans="1:36" ht="16.149999999999999" customHeight="1" x14ac:dyDescent="0.2">
      <c r="A348" s="277"/>
      <c r="B348" s="274"/>
      <c r="C348" s="138" t="s">
        <v>23</v>
      </c>
      <c r="D348" s="96"/>
      <c r="E348" s="96"/>
      <c r="F348" s="99"/>
      <c r="G348" s="97"/>
      <c r="H348" s="97"/>
      <c r="I348" s="98"/>
    </row>
    <row r="349" spans="1:36" s="106" customFormat="1" ht="24" customHeight="1" x14ac:dyDescent="0.25">
      <c r="A349" s="278" t="s">
        <v>254</v>
      </c>
      <c r="B349" s="279"/>
      <c r="C349" s="279"/>
      <c r="D349" s="279"/>
      <c r="E349" s="279"/>
      <c r="F349" s="279"/>
      <c r="G349" s="279"/>
      <c r="H349" s="279"/>
      <c r="I349" s="280"/>
      <c r="J349" s="136"/>
      <c r="K349" s="136"/>
    </row>
    <row r="350" spans="1:36" ht="28.5" customHeight="1" x14ac:dyDescent="0.2">
      <c r="A350" s="269"/>
      <c r="B350" s="281" t="s">
        <v>244</v>
      </c>
      <c r="C350" s="281"/>
      <c r="D350" s="281"/>
      <c r="E350" s="281"/>
      <c r="F350" s="281"/>
      <c r="G350" s="281"/>
      <c r="H350" s="281"/>
      <c r="I350" s="281"/>
    </row>
    <row r="351" spans="1:36" ht="16.149999999999999" customHeight="1" x14ac:dyDescent="0.2">
      <c r="A351" s="270"/>
      <c r="B351" s="266" t="s">
        <v>244</v>
      </c>
      <c r="C351" s="179" t="s">
        <v>245</v>
      </c>
      <c r="D351" s="99"/>
      <c r="E351" s="99"/>
      <c r="F351" s="96">
        <f>D351+E351</f>
        <v>0</v>
      </c>
      <c r="G351" s="97" t="e">
        <f>D351/F351</f>
        <v>#DIV/0!</v>
      </c>
      <c r="H351" s="97" t="e">
        <f>E351/F351</f>
        <v>#DIV/0!</v>
      </c>
      <c r="I351" s="98" t="e">
        <f t="shared" ref="I351" si="184">G351+H351</f>
        <v>#DIV/0!</v>
      </c>
    </row>
    <row r="352" spans="1:36" s="39" customFormat="1" ht="2.25" customHeight="1" x14ac:dyDescent="0.2">
      <c r="A352" s="270"/>
      <c r="B352" s="267"/>
      <c r="C352" s="194"/>
      <c r="D352" s="193"/>
      <c r="E352" s="193"/>
      <c r="F352" s="193"/>
      <c r="G352" s="193"/>
      <c r="H352" s="193"/>
      <c r="I352" s="195"/>
      <c r="J352" s="118"/>
      <c r="K352" s="118"/>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row>
    <row r="353" spans="1:36" s="39" customFormat="1" ht="16.899999999999999" customHeight="1" x14ac:dyDescent="0.2">
      <c r="A353" s="270"/>
      <c r="B353" s="267"/>
      <c r="C353" s="143" t="s">
        <v>231</v>
      </c>
      <c r="D353" s="99"/>
      <c r="E353" s="99"/>
      <c r="F353" s="96">
        <f>D353+E353</f>
        <v>0</v>
      </c>
      <c r="G353" s="97" t="e">
        <f>D353/F353</f>
        <v>#DIV/0!</v>
      </c>
      <c r="H353" s="97" t="e">
        <f>E353/F353</f>
        <v>#DIV/0!</v>
      </c>
      <c r="I353" s="98" t="e">
        <f t="shared" ref="I353:I354" si="185">G353+H353</f>
        <v>#DIV/0!</v>
      </c>
      <c r="J353" s="118"/>
      <c r="K353" s="118"/>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row>
    <row r="354" spans="1:36" s="39" customFormat="1" ht="16.899999999999999" customHeight="1" x14ac:dyDescent="0.2">
      <c r="A354" s="270"/>
      <c r="B354" s="267"/>
      <c r="C354" s="94" t="s">
        <v>81</v>
      </c>
      <c r="D354" s="99"/>
      <c r="E354" s="99"/>
      <c r="F354" s="96">
        <f>D354+E354</f>
        <v>0</v>
      </c>
      <c r="G354" s="97" t="e">
        <f>D354/F354</f>
        <v>#DIV/0!</v>
      </c>
      <c r="H354" s="97" t="e">
        <f>E354/F354</f>
        <v>#DIV/0!</v>
      </c>
      <c r="I354" s="98" t="e">
        <f t="shared" si="185"/>
        <v>#DIV/0!</v>
      </c>
      <c r="J354" s="118"/>
      <c r="K354" s="118"/>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row>
    <row r="355" spans="1:36" s="39" customFormat="1" ht="4.1500000000000004" customHeight="1" x14ac:dyDescent="0.2">
      <c r="A355" s="270"/>
      <c r="B355" s="267"/>
      <c r="C355" s="194"/>
      <c r="D355" s="99"/>
      <c r="E355" s="99"/>
      <c r="F355" s="96"/>
      <c r="G355" s="97"/>
      <c r="H355" s="97"/>
      <c r="I355" s="98"/>
      <c r="J355" s="118"/>
      <c r="K355" s="118"/>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row>
    <row r="356" spans="1:36" s="39" customFormat="1" ht="16.899999999999999" customHeight="1" x14ac:dyDescent="0.2">
      <c r="A356" s="270"/>
      <c r="B356" s="267"/>
      <c r="C356" s="94" t="s">
        <v>95</v>
      </c>
      <c r="D356" s="99"/>
      <c r="E356" s="99"/>
      <c r="F356" s="96">
        <f t="shared" ref="F356:F357" si="186">D356+E356</f>
        <v>0</v>
      </c>
      <c r="G356" s="97" t="e">
        <f t="shared" ref="G356:G357" si="187">D356/F356</f>
        <v>#DIV/0!</v>
      </c>
      <c r="H356" s="97" t="e">
        <f t="shared" ref="H356:H357" si="188">E356/F356</f>
        <v>#DIV/0!</v>
      </c>
      <c r="I356" s="98" t="e">
        <f t="shared" ref="I356:I359" si="189">G356+H356</f>
        <v>#DIV/0!</v>
      </c>
      <c r="J356" s="118"/>
      <c r="K356" s="118"/>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row>
    <row r="357" spans="1:36" s="39" customFormat="1" ht="16.899999999999999" customHeight="1" x14ac:dyDescent="0.2">
      <c r="A357" s="270"/>
      <c r="B357" s="267"/>
      <c r="C357" s="94" t="s">
        <v>94</v>
      </c>
      <c r="D357" s="99"/>
      <c r="E357" s="99"/>
      <c r="F357" s="96">
        <f t="shared" si="186"/>
        <v>0</v>
      </c>
      <c r="G357" s="97" t="e">
        <f t="shared" si="187"/>
        <v>#DIV/0!</v>
      </c>
      <c r="H357" s="97" t="e">
        <f t="shared" si="188"/>
        <v>#DIV/0!</v>
      </c>
      <c r="I357" s="98" t="e">
        <f t="shared" si="189"/>
        <v>#DIV/0!</v>
      </c>
      <c r="J357" s="118"/>
      <c r="K357" s="118"/>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row>
    <row r="358" spans="1:36" s="39" customFormat="1" ht="16.899999999999999" customHeight="1" x14ac:dyDescent="0.2">
      <c r="A358" s="270"/>
      <c r="B358" s="267"/>
      <c r="C358" s="94" t="s">
        <v>97</v>
      </c>
      <c r="D358" s="99"/>
      <c r="E358" s="99"/>
      <c r="F358" s="96">
        <f>D358+E358</f>
        <v>0</v>
      </c>
      <c r="G358" s="97" t="e">
        <f>D358/F358</f>
        <v>#DIV/0!</v>
      </c>
      <c r="H358" s="97" t="e">
        <f>E358/F358</f>
        <v>#DIV/0!</v>
      </c>
      <c r="I358" s="98" t="e">
        <f t="shared" si="189"/>
        <v>#DIV/0!</v>
      </c>
      <c r="J358" s="118"/>
      <c r="K358" s="118"/>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row>
    <row r="359" spans="1:36" s="39" customFormat="1" ht="16.899999999999999" customHeight="1" x14ac:dyDescent="0.2">
      <c r="A359" s="270"/>
      <c r="B359" s="267"/>
      <c r="C359" s="94" t="s">
        <v>96</v>
      </c>
      <c r="D359" s="99"/>
      <c r="E359" s="99"/>
      <c r="F359" s="96">
        <f>D359+E359</f>
        <v>0</v>
      </c>
      <c r="G359" s="97" t="e">
        <f>D359/F359</f>
        <v>#DIV/0!</v>
      </c>
      <c r="H359" s="97" t="e">
        <f>E359/F359</f>
        <v>#DIV/0!</v>
      </c>
      <c r="I359" s="98" t="e">
        <f t="shared" si="189"/>
        <v>#DIV/0!</v>
      </c>
      <c r="J359" s="118"/>
      <c r="K359" s="118"/>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row>
    <row r="360" spans="1:36" s="39" customFormat="1" ht="16.899999999999999" customHeight="1" x14ac:dyDescent="0.2">
      <c r="A360" s="270"/>
      <c r="B360" s="267"/>
      <c r="C360" s="94" t="s">
        <v>98</v>
      </c>
      <c r="D360" s="99"/>
      <c r="E360" s="99"/>
      <c r="F360" s="96">
        <f>D360+E360</f>
        <v>0</v>
      </c>
      <c r="G360" s="97" t="e">
        <f>D360/F360</f>
        <v>#DIV/0!</v>
      </c>
      <c r="H360" s="97" t="e">
        <f>E360/F360</f>
        <v>#DIV/0!</v>
      </c>
      <c r="I360" s="98" t="e">
        <f t="shared" ref="I360" si="190">G360+H360</f>
        <v>#DIV/0!</v>
      </c>
      <c r="J360" s="118"/>
      <c r="K360" s="118"/>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row>
    <row r="361" spans="1:36" s="39" customFormat="1" ht="4.1500000000000004" customHeight="1" x14ac:dyDescent="0.2">
      <c r="A361" s="270"/>
      <c r="B361" s="267"/>
      <c r="C361" s="194"/>
      <c r="D361" s="99"/>
      <c r="E361" s="99"/>
      <c r="F361" s="96"/>
      <c r="G361" s="97"/>
      <c r="H361" s="97"/>
      <c r="I361" s="98"/>
      <c r="J361" s="118"/>
      <c r="K361" s="118"/>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row>
    <row r="362" spans="1:36" ht="16.149999999999999" customHeight="1" x14ac:dyDescent="0.2">
      <c r="A362" s="270"/>
      <c r="B362" s="267"/>
      <c r="C362" s="94" t="s">
        <v>26</v>
      </c>
      <c r="D362" s="99"/>
      <c r="E362" s="99"/>
      <c r="F362" s="96">
        <f t="shared" ref="F362:F364" si="191">D362+E362</f>
        <v>0</v>
      </c>
      <c r="G362" s="97" t="e">
        <f t="shared" ref="G362:G364" si="192">D362/F362</f>
        <v>#DIV/0!</v>
      </c>
      <c r="H362" s="97" t="e">
        <f t="shared" ref="H362:H364" si="193">E362/F362</f>
        <v>#DIV/0!</v>
      </c>
      <c r="I362" s="98" t="e">
        <f t="shared" ref="I362:I364" si="194">G362+H362</f>
        <v>#DIV/0!</v>
      </c>
    </row>
    <row r="363" spans="1:36" ht="16.149999999999999" customHeight="1" x14ac:dyDescent="0.2">
      <c r="A363" s="270"/>
      <c r="B363" s="267"/>
      <c r="C363" s="94" t="s">
        <v>27</v>
      </c>
      <c r="D363" s="99"/>
      <c r="E363" s="99"/>
      <c r="F363" s="96">
        <f t="shared" si="191"/>
        <v>0</v>
      </c>
      <c r="G363" s="97" t="e">
        <f t="shared" si="192"/>
        <v>#DIV/0!</v>
      </c>
      <c r="H363" s="97" t="e">
        <f t="shared" si="193"/>
        <v>#DIV/0!</v>
      </c>
      <c r="I363" s="98" t="e">
        <f t="shared" si="194"/>
        <v>#DIV/0!</v>
      </c>
    </row>
    <row r="364" spans="1:36" ht="16.149999999999999" customHeight="1" x14ac:dyDescent="0.2">
      <c r="A364" s="271"/>
      <c r="B364" s="268"/>
      <c r="C364" s="94" t="s">
        <v>28</v>
      </c>
      <c r="D364" s="99"/>
      <c r="E364" s="99"/>
      <c r="F364" s="96">
        <f t="shared" si="191"/>
        <v>0</v>
      </c>
      <c r="G364" s="97" t="e">
        <f t="shared" si="192"/>
        <v>#DIV/0!</v>
      </c>
      <c r="H364" s="97" t="e">
        <f t="shared" si="193"/>
        <v>#DIV/0!</v>
      </c>
      <c r="I364" s="98" t="e">
        <f t="shared" si="194"/>
        <v>#DIV/0!</v>
      </c>
    </row>
    <row r="365" spans="1:36" x14ac:dyDescent="0.2">
      <c r="D365" s="2"/>
      <c r="E365" s="2"/>
      <c r="F365" s="2"/>
      <c r="G365" s="2"/>
      <c r="H365" s="2"/>
      <c r="I365" s="197"/>
    </row>
    <row r="366" spans="1:36" x14ac:dyDescent="0.2">
      <c r="D366" s="2"/>
      <c r="E366" s="2"/>
      <c r="F366" s="2"/>
      <c r="G366" s="2"/>
      <c r="H366" s="2"/>
      <c r="I366" s="197"/>
    </row>
    <row r="367" spans="1:36" x14ac:dyDescent="0.2">
      <c r="D367" s="2"/>
      <c r="E367" s="2"/>
      <c r="F367" s="2"/>
      <c r="G367" s="2"/>
      <c r="H367" s="2"/>
      <c r="I367" s="197"/>
    </row>
    <row r="368" spans="1:36" x14ac:dyDescent="0.2">
      <c r="D368" s="2"/>
      <c r="E368" s="2"/>
      <c r="F368" s="2"/>
      <c r="G368" s="2"/>
      <c r="H368" s="2"/>
      <c r="I368" s="197"/>
    </row>
    <row r="369" spans="4:9" x14ac:dyDescent="0.2">
      <c r="D369" s="2"/>
      <c r="E369" s="2"/>
      <c r="F369" s="2"/>
      <c r="G369" s="2"/>
      <c r="H369" s="2"/>
      <c r="I369" s="197"/>
    </row>
    <row r="370" spans="4:9" x14ac:dyDescent="0.2">
      <c r="D370" s="2"/>
      <c r="E370" s="2"/>
      <c r="F370" s="2"/>
      <c r="G370" s="2"/>
      <c r="H370" s="2"/>
      <c r="I370" s="197"/>
    </row>
    <row r="371" spans="4:9" x14ac:dyDescent="0.2">
      <c r="D371" s="2"/>
      <c r="E371" s="2"/>
      <c r="F371" s="2"/>
      <c r="G371" s="2"/>
      <c r="H371" s="2"/>
      <c r="I371" s="197"/>
    </row>
    <row r="372" spans="4:9" x14ac:dyDescent="0.2">
      <c r="D372" s="2"/>
      <c r="E372" s="2"/>
      <c r="F372" s="2"/>
      <c r="G372" s="2"/>
      <c r="H372" s="2"/>
      <c r="I372" s="197"/>
    </row>
    <row r="373" spans="4:9" x14ac:dyDescent="0.2">
      <c r="D373" s="2"/>
      <c r="E373" s="2"/>
      <c r="F373" s="2"/>
      <c r="G373" s="2"/>
      <c r="H373" s="2"/>
      <c r="I373" s="197"/>
    </row>
    <row r="374" spans="4:9" x14ac:dyDescent="0.2">
      <c r="D374" s="2"/>
      <c r="E374" s="2"/>
      <c r="F374" s="2"/>
      <c r="G374" s="2"/>
      <c r="H374" s="2"/>
      <c r="I374" s="197"/>
    </row>
    <row r="375" spans="4:9" x14ac:dyDescent="0.2">
      <c r="D375" s="2"/>
      <c r="E375" s="2"/>
      <c r="F375" s="2"/>
      <c r="G375" s="2"/>
      <c r="H375" s="2"/>
      <c r="I375" s="197"/>
    </row>
    <row r="376" spans="4:9" x14ac:dyDescent="0.2">
      <c r="D376" s="2"/>
      <c r="E376" s="2"/>
      <c r="F376" s="2"/>
      <c r="G376" s="2"/>
      <c r="H376" s="2"/>
      <c r="I376" s="197"/>
    </row>
    <row r="377" spans="4:9" x14ac:dyDescent="0.2">
      <c r="D377" s="2"/>
      <c r="E377" s="2"/>
      <c r="F377" s="2"/>
      <c r="G377" s="2"/>
      <c r="H377" s="2"/>
      <c r="I377" s="197"/>
    </row>
    <row r="378" spans="4:9" x14ac:dyDescent="0.2">
      <c r="D378" s="2"/>
      <c r="E378" s="2"/>
      <c r="F378" s="2"/>
      <c r="G378" s="2"/>
      <c r="H378" s="2"/>
      <c r="I378" s="197"/>
    </row>
    <row r="379" spans="4:9" x14ac:dyDescent="0.2">
      <c r="D379" s="2"/>
      <c r="E379" s="2"/>
      <c r="F379" s="2"/>
      <c r="G379" s="2"/>
      <c r="H379" s="2"/>
      <c r="I379" s="197"/>
    </row>
    <row r="380" spans="4:9" x14ac:dyDescent="0.2">
      <c r="D380" s="2"/>
      <c r="E380" s="2"/>
      <c r="F380" s="2"/>
      <c r="G380" s="2"/>
      <c r="H380" s="2"/>
      <c r="I380" s="197"/>
    </row>
    <row r="381" spans="4:9" x14ac:dyDescent="0.2">
      <c r="D381" s="2"/>
      <c r="E381" s="2"/>
      <c r="F381" s="2"/>
      <c r="G381" s="2"/>
      <c r="H381" s="2"/>
      <c r="I381" s="197"/>
    </row>
    <row r="382" spans="4:9" x14ac:dyDescent="0.2">
      <c r="D382" s="2"/>
      <c r="E382" s="2"/>
      <c r="F382" s="2"/>
      <c r="G382" s="2"/>
      <c r="H382" s="2"/>
      <c r="I382" s="197"/>
    </row>
    <row r="383" spans="4:9" x14ac:dyDescent="0.2">
      <c r="D383" s="2"/>
      <c r="E383" s="2"/>
      <c r="F383" s="2"/>
      <c r="G383" s="2"/>
      <c r="H383" s="2"/>
      <c r="I383" s="197"/>
    </row>
    <row r="384" spans="4:9" x14ac:dyDescent="0.2">
      <c r="D384" s="2"/>
      <c r="E384" s="2"/>
      <c r="F384" s="2"/>
      <c r="G384" s="2"/>
      <c r="H384" s="2"/>
      <c r="I384" s="197"/>
    </row>
    <row r="385" spans="4:9" x14ac:dyDescent="0.2">
      <c r="D385" s="2"/>
      <c r="E385" s="2"/>
      <c r="F385" s="2"/>
      <c r="G385" s="2"/>
      <c r="H385" s="2"/>
      <c r="I385" s="197"/>
    </row>
    <row r="386" spans="4:9" x14ac:dyDescent="0.2">
      <c r="D386" s="2"/>
      <c r="E386" s="2"/>
      <c r="F386" s="2"/>
      <c r="G386" s="2"/>
      <c r="H386" s="2"/>
      <c r="I386" s="197"/>
    </row>
    <row r="387" spans="4:9" x14ac:dyDescent="0.2">
      <c r="D387" s="2"/>
      <c r="E387" s="2"/>
      <c r="F387" s="2"/>
      <c r="G387" s="2"/>
      <c r="H387" s="2"/>
      <c r="I387" s="197"/>
    </row>
    <row r="388" spans="4:9" x14ac:dyDescent="0.2">
      <c r="D388" s="2"/>
      <c r="E388" s="2"/>
      <c r="F388" s="2"/>
      <c r="G388" s="2"/>
      <c r="H388" s="2"/>
      <c r="I388" s="197"/>
    </row>
    <row r="389" spans="4:9" x14ac:dyDescent="0.2">
      <c r="D389" s="2"/>
      <c r="E389" s="2"/>
      <c r="F389" s="2"/>
      <c r="G389" s="2"/>
      <c r="H389" s="2"/>
      <c r="I389" s="197"/>
    </row>
    <row r="390" spans="4:9" x14ac:dyDescent="0.2">
      <c r="D390" s="2"/>
      <c r="E390" s="2"/>
      <c r="F390" s="2"/>
      <c r="G390" s="2"/>
      <c r="H390" s="2"/>
      <c r="I390" s="197"/>
    </row>
    <row r="391" spans="4:9" x14ac:dyDescent="0.2">
      <c r="D391" s="2"/>
      <c r="E391" s="2"/>
      <c r="F391" s="2"/>
      <c r="G391" s="2"/>
      <c r="H391" s="2"/>
      <c r="I391" s="197"/>
    </row>
    <row r="392" spans="4:9" x14ac:dyDescent="0.2">
      <c r="D392" s="2"/>
      <c r="E392" s="2"/>
      <c r="F392" s="2"/>
      <c r="G392" s="2"/>
      <c r="H392" s="2"/>
      <c r="I392" s="197"/>
    </row>
    <row r="393" spans="4:9" x14ac:dyDescent="0.2">
      <c r="D393" s="2"/>
      <c r="E393" s="2"/>
      <c r="F393" s="2"/>
      <c r="G393" s="2"/>
      <c r="H393" s="2"/>
      <c r="I393" s="197"/>
    </row>
    <row r="394" spans="4:9" x14ac:dyDescent="0.2">
      <c r="D394" s="2"/>
      <c r="E394" s="2"/>
      <c r="F394" s="2"/>
      <c r="G394" s="2"/>
      <c r="H394" s="2"/>
      <c r="I394" s="197"/>
    </row>
    <row r="395" spans="4:9" x14ac:dyDescent="0.2">
      <c r="D395" s="2"/>
      <c r="E395" s="2"/>
      <c r="F395" s="2"/>
      <c r="G395" s="2"/>
      <c r="H395" s="2"/>
      <c r="I395" s="197"/>
    </row>
    <row r="396" spans="4:9" x14ac:dyDescent="0.2">
      <c r="D396" s="2"/>
      <c r="E396" s="2"/>
      <c r="F396" s="2"/>
      <c r="G396" s="2"/>
      <c r="H396" s="2"/>
      <c r="I396" s="197"/>
    </row>
    <row r="397" spans="4:9" x14ac:dyDescent="0.2">
      <c r="D397" s="2"/>
      <c r="E397" s="2"/>
      <c r="F397" s="2"/>
      <c r="G397" s="2"/>
      <c r="H397" s="2"/>
      <c r="I397" s="197"/>
    </row>
    <row r="398" spans="4:9" x14ac:dyDescent="0.2">
      <c r="D398" s="2"/>
      <c r="E398" s="2"/>
      <c r="F398" s="2"/>
      <c r="G398" s="2"/>
      <c r="H398" s="2"/>
      <c r="I398" s="197"/>
    </row>
    <row r="399" spans="4:9" x14ac:dyDescent="0.2">
      <c r="D399" s="2"/>
      <c r="E399" s="2"/>
      <c r="F399" s="2"/>
      <c r="G399" s="2"/>
      <c r="H399" s="2"/>
      <c r="I399" s="197"/>
    </row>
    <row r="400" spans="4:9" x14ac:dyDescent="0.2">
      <c r="D400" s="2"/>
      <c r="E400" s="2"/>
      <c r="F400" s="2"/>
      <c r="G400" s="2"/>
      <c r="H400" s="2"/>
      <c r="I400" s="197"/>
    </row>
    <row r="401" spans="4:9" x14ac:dyDescent="0.2">
      <c r="D401" s="2"/>
      <c r="E401" s="2"/>
      <c r="F401" s="2"/>
      <c r="G401" s="2"/>
      <c r="H401" s="2"/>
      <c r="I401" s="197"/>
    </row>
    <row r="402" spans="4:9" x14ac:dyDescent="0.2">
      <c r="D402" s="2"/>
      <c r="E402" s="2"/>
      <c r="F402" s="2"/>
      <c r="G402" s="2"/>
      <c r="H402" s="2"/>
      <c r="I402" s="197"/>
    </row>
    <row r="403" spans="4:9" x14ac:dyDescent="0.2">
      <c r="D403" s="2"/>
      <c r="E403" s="2"/>
      <c r="F403" s="2"/>
      <c r="G403" s="2"/>
      <c r="H403" s="2"/>
      <c r="I403" s="197"/>
    </row>
    <row r="404" spans="4:9" x14ac:dyDescent="0.2">
      <c r="D404" s="2"/>
      <c r="E404" s="2"/>
      <c r="F404" s="2"/>
      <c r="G404" s="2"/>
      <c r="H404" s="2"/>
      <c r="I404" s="197"/>
    </row>
    <row r="405" spans="4:9" x14ac:dyDescent="0.2">
      <c r="D405" s="2"/>
      <c r="E405" s="2"/>
      <c r="F405" s="2"/>
      <c r="G405" s="2"/>
      <c r="H405" s="2"/>
      <c r="I405" s="197"/>
    </row>
    <row r="406" spans="4:9" x14ac:dyDescent="0.2">
      <c r="D406" s="2"/>
      <c r="E406" s="2"/>
      <c r="F406" s="2"/>
      <c r="G406" s="2"/>
      <c r="H406" s="2"/>
      <c r="I406" s="197"/>
    </row>
    <row r="407" spans="4:9" x14ac:dyDescent="0.2">
      <c r="D407" s="2"/>
      <c r="E407" s="2"/>
      <c r="F407" s="2"/>
      <c r="G407" s="2"/>
      <c r="H407" s="2"/>
      <c r="I407" s="197"/>
    </row>
    <row r="408" spans="4:9" x14ac:dyDescent="0.2">
      <c r="D408" s="2"/>
      <c r="E408" s="2"/>
      <c r="F408" s="2"/>
      <c r="G408" s="2"/>
      <c r="H408" s="2"/>
      <c r="I408" s="197"/>
    </row>
    <row r="409" spans="4:9" x14ac:dyDescent="0.2">
      <c r="D409" s="2"/>
      <c r="E409" s="2"/>
      <c r="F409" s="2"/>
      <c r="G409" s="2"/>
      <c r="H409" s="2"/>
      <c r="I409" s="197"/>
    </row>
    <row r="410" spans="4:9" x14ac:dyDescent="0.2">
      <c r="D410" s="2"/>
      <c r="E410" s="2"/>
      <c r="F410" s="2"/>
      <c r="G410" s="2"/>
      <c r="H410" s="2"/>
      <c r="I410" s="197"/>
    </row>
    <row r="411" spans="4:9" x14ac:dyDescent="0.2">
      <c r="D411" s="2"/>
      <c r="E411" s="2"/>
      <c r="F411" s="2"/>
      <c r="G411" s="2"/>
      <c r="H411" s="2"/>
      <c r="I411" s="197"/>
    </row>
    <row r="412" spans="4:9" x14ac:dyDescent="0.2">
      <c r="D412" s="2"/>
      <c r="E412" s="2"/>
      <c r="F412" s="2"/>
      <c r="G412" s="2"/>
      <c r="H412" s="2"/>
      <c r="I412" s="197"/>
    </row>
    <row r="413" spans="4:9" x14ac:dyDescent="0.2">
      <c r="D413" s="2"/>
      <c r="E413" s="2"/>
      <c r="F413" s="2"/>
      <c r="G413" s="2"/>
      <c r="H413" s="2"/>
      <c r="I413" s="197"/>
    </row>
    <row r="414" spans="4:9" x14ac:dyDescent="0.2">
      <c r="D414" s="2"/>
      <c r="E414" s="2"/>
      <c r="F414" s="2"/>
      <c r="G414" s="2"/>
      <c r="H414" s="2"/>
      <c r="I414" s="197"/>
    </row>
    <row r="415" spans="4:9" x14ac:dyDescent="0.2">
      <c r="D415" s="2"/>
      <c r="E415" s="2"/>
      <c r="F415" s="2"/>
      <c r="G415" s="2"/>
      <c r="H415" s="2"/>
      <c r="I415" s="197"/>
    </row>
    <row r="416" spans="4:9" x14ac:dyDescent="0.2">
      <c r="D416" s="2"/>
      <c r="E416" s="2"/>
      <c r="F416" s="2"/>
      <c r="G416" s="2"/>
      <c r="H416" s="2"/>
      <c r="I416" s="197"/>
    </row>
    <row r="417" spans="4:9" x14ac:dyDescent="0.2">
      <c r="D417" s="2"/>
      <c r="E417" s="2"/>
      <c r="F417" s="2"/>
      <c r="G417" s="2"/>
      <c r="H417" s="2"/>
      <c r="I417" s="197"/>
    </row>
    <row r="418" spans="4:9" x14ac:dyDescent="0.2">
      <c r="D418" s="2"/>
      <c r="E418" s="2"/>
      <c r="F418" s="2"/>
      <c r="G418" s="2"/>
      <c r="H418" s="2"/>
      <c r="I418" s="197"/>
    </row>
    <row r="419" spans="4:9" x14ac:dyDescent="0.2">
      <c r="D419" s="2"/>
      <c r="E419" s="2"/>
      <c r="F419" s="2"/>
      <c r="G419" s="2"/>
      <c r="H419" s="2"/>
      <c r="I419" s="197"/>
    </row>
    <row r="420" spans="4:9" x14ac:dyDescent="0.2">
      <c r="D420" s="2"/>
      <c r="E420" s="2"/>
      <c r="F420" s="2"/>
      <c r="G420" s="2"/>
      <c r="H420" s="2"/>
      <c r="I420" s="197"/>
    </row>
    <row r="421" spans="4:9" x14ac:dyDescent="0.2">
      <c r="D421" s="2"/>
      <c r="E421" s="2"/>
      <c r="F421" s="2"/>
      <c r="G421" s="2"/>
      <c r="H421" s="2"/>
      <c r="I421" s="197"/>
    </row>
    <row r="422" spans="4:9" x14ac:dyDescent="0.2">
      <c r="D422" s="2"/>
      <c r="E422" s="2"/>
      <c r="F422" s="2"/>
      <c r="G422" s="2"/>
      <c r="H422" s="2"/>
      <c r="I422" s="197"/>
    </row>
    <row r="423" spans="4:9" x14ac:dyDescent="0.2">
      <c r="D423" s="2"/>
      <c r="E423" s="2"/>
      <c r="F423" s="2"/>
      <c r="G423" s="2"/>
      <c r="H423" s="2"/>
      <c r="I423" s="197"/>
    </row>
    <row r="424" spans="4:9" x14ac:dyDescent="0.2">
      <c r="D424" s="2"/>
      <c r="E424" s="2"/>
      <c r="F424" s="2"/>
      <c r="G424" s="2"/>
      <c r="H424" s="2"/>
      <c r="I424" s="197"/>
    </row>
    <row r="425" spans="4:9" x14ac:dyDescent="0.2">
      <c r="D425" s="2"/>
      <c r="E425" s="2"/>
      <c r="F425" s="2"/>
      <c r="G425" s="2"/>
      <c r="H425" s="2"/>
      <c r="I425" s="197"/>
    </row>
    <row r="426" spans="4:9" x14ac:dyDescent="0.2">
      <c r="D426" s="2"/>
      <c r="E426" s="2"/>
      <c r="F426" s="2"/>
      <c r="G426" s="2"/>
      <c r="H426" s="2"/>
      <c r="I426" s="197"/>
    </row>
    <row r="427" spans="4:9" x14ac:dyDescent="0.2">
      <c r="D427" s="2"/>
      <c r="E427" s="2"/>
      <c r="F427" s="2"/>
      <c r="G427" s="2"/>
      <c r="H427" s="2"/>
      <c r="I427" s="197"/>
    </row>
    <row r="428" spans="4:9" x14ac:dyDescent="0.2">
      <c r="D428" s="2"/>
      <c r="E428" s="2"/>
      <c r="F428" s="2"/>
      <c r="G428" s="2"/>
      <c r="H428" s="2"/>
      <c r="I428" s="197"/>
    </row>
    <row r="429" spans="4:9" x14ac:dyDescent="0.2">
      <c r="D429" s="2"/>
      <c r="E429" s="2"/>
      <c r="F429" s="2"/>
      <c r="G429" s="2"/>
      <c r="H429" s="2"/>
      <c r="I429" s="197"/>
    </row>
    <row r="430" spans="4:9" x14ac:dyDescent="0.2">
      <c r="D430" s="2"/>
      <c r="E430" s="2"/>
      <c r="F430" s="2"/>
      <c r="G430" s="2"/>
      <c r="H430" s="2"/>
      <c r="I430" s="197"/>
    </row>
    <row r="431" spans="4:9" x14ac:dyDescent="0.2">
      <c r="D431" s="2"/>
      <c r="E431" s="2"/>
      <c r="F431" s="2"/>
      <c r="G431" s="2"/>
      <c r="H431" s="2"/>
      <c r="I431" s="197"/>
    </row>
    <row r="432" spans="4:9" x14ac:dyDescent="0.2">
      <c r="D432" s="2"/>
      <c r="E432" s="2"/>
      <c r="F432" s="2"/>
      <c r="G432" s="2"/>
      <c r="H432" s="2"/>
      <c r="I432" s="197"/>
    </row>
    <row r="433" spans="4:9" x14ac:dyDescent="0.2">
      <c r="D433" s="2"/>
      <c r="E433" s="2"/>
      <c r="F433" s="2"/>
      <c r="G433" s="2"/>
      <c r="H433" s="2"/>
      <c r="I433" s="197"/>
    </row>
    <row r="434" spans="4:9" x14ac:dyDescent="0.2">
      <c r="D434" s="2"/>
      <c r="E434" s="2"/>
      <c r="F434" s="2"/>
      <c r="G434" s="2"/>
      <c r="H434" s="2"/>
      <c r="I434" s="197"/>
    </row>
    <row r="435" spans="4:9" x14ac:dyDescent="0.2">
      <c r="D435" s="2"/>
      <c r="E435" s="2"/>
      <c r="F435" s="2"/>
      <c r="G435" s="2"/>
      <c r="H435" s="2"/>
      <c r="I435" s="197"/>
    </row>
    <row r="436" spans="4:9" x14ac:dyDescent="0.2">
      <c r="D436" s="2"/>
      <c r="E436" s="2"/>
      <c r="F436" s="2"/>
      <c r="G436" s="2"/>
      <c r="H436" s="2"/>
      <c r="I436" s="197"/>
    </row>
    <row r="437" spans="4:9" x14ac:dyDescent="0.2">
      <c r="D437" s="2"/>
      <c r="E437" s="2"/>
      <c r="F437" s="2"/>
      <c r="G437" s="2"/>
      <c r="H437" s="2"/>
      <c r="I437" s="197"/>
    </row>
    <row r="438" spans="4:9" x14ac:dyDescent="0.2">
      <c r="D438" s="2"/>
      <c r="E438" s="2"/>
      <c r="F438" s="2"/>
      <c r="G438" s="2"/>
      <c r="H438" s="2"/>
      <c r="I438" s="197"/>
    </row>
    <row r="439" spans="4:9" x14ac:dyDescent="0.2">
      <c r="D439" s="2"/>
      <c r="E439" s="2"/>
      <c r="F439" s="2"/>
      <c r="G439" s="2"/>
      <c r="H439" s="2"/>
      <c r="I439" s="197"/>
    </row>
    <row r="440" spans="4:9" x14ac:dyDescent="0.2">
      <c r="D440" s="2"/>
      <c r="E440" s="2"/>
      <c r="F440" s="2"/>
      <c r="G440" s="2"/>
      <c r="H440" s="2"/>
      <c r="I440" s="197"/>
    </row>
    <row r="441" spans="4:9" x14ac:dyDescent="0.2">
      <c r="D441" s="2"/>
      <c r="E441" s="2"/>
      <c r="F441" s="2"/>
      <c r="G441" s="2"/>
      <c r="H441" s="2"/>
      <c r="I441" s="197"/>
    </row>
    <row r="442" spans="4:9" x14ac:dyDescent="0.2">
      <c r="D442" s="2"/>
      <c r="E442" s="2"/>
      <c r="F442" s="2"/>
      <c r="G442" s="2"/>
      <c r="H442" s="2"/>
      <c r="I442" s="197"/>
    </row>
    <row r="443" spans="4:9" x14ac:dyDescent="0.2">
      <c r="D443" s="2"/>
      <c r="E443" s="2"/>
      <c r="F443" s="2"/>
      <c r="G443" s="2"/>
      <c r="H443" s="2"/>
      <c r="I443" s="197"/>
    </row>
    <row r="444" spans="4:9" x14ac:dyDescent="0.2">
      <c r="D444" s="2"/>
      <c r="E444" s="2"/>
      <c r="F444" s="2"/>
      <c r="G444" s="2"/>
      <c r="H444" s="2"/>
      <c r="I444" s="197"/>
    </row>
    <row r="445" spans="4:9" x14ac:dyDescent="0.2">
      <c r="D445" s="2"/>
      <c r="E445" s="2"/>
      <c r="F445" s="2"/>
      <c r="G445" s="2"/>
      <c r="H445" s="2"/>
      <c r="I445" s="197"/>
    </row>
    <row r="446" spans="4:9" x14ac:dyDescent="0.2">
      <c r="D446" s="2"/>
      <c r="E446" s="2"/>
      <c r="F446" s="2"/>
      <c r="G446" s="2"/>
      <c r="H446" s="2"/>
      <c r="I446" s="197"/>
    </row>
    <row r="447" spans="4:9" x14ac:dyDescent="0.2">
      <c r="D447" s="2"/>
      <c r="E447" s="2"/>
      <c r="F447" s="2"/>
      <c r="G447" s="2"/>
      <c r="H447" s="2"/>
      <c r="I447" s="197"/>
    </row>
    <row r="448" spans="4:9" x14ac:dyDescent="0.2">
      <c r="D448" s="2"/>
      <c r="E448" s="2"/>
      <c r="F448" s="2"/>
      <c r="G448" s="2"/>
      <c r="H448" s="2"/>
      <c r="I448" s="197"/>
    </row>
    <row r="449" spans="4:9" x14ac:dyDescent="0.2">
      <c r="D449" s="2"/>
      <c r="E449" s="2"/>
      <c r="F449" s="2"/>
      <c r="G449" s="2"/>
      <c r="H449" s="2"/>
      <c r="I449" s="197"/>
    </row>
    <row r="450" spans="4:9" x14ac:dyDescent="0.2">
      <c r="D450" s="2"/>
      <c r="E450" s="2"/>
      <c r="F450" s="2"/>
      <c r="G450" s="2"/>
      <c r="H450" s="2"/>
      <c r="I450" s="197"/>
    </row>
    <row r="451" spans="4:9" x14ac:dyDescent="0.2">
      <c r="D451" s="2"/>
      <c r="E451" s="2"/>
      <c r="F451" s="2"/>
      <c r="G451" s="2"/>
      <c r="H451" s="2"/>
      <c r="I451" s="197"/>
    </row>
    <row r="452" spans="4:9" x14ac:dyDescent="0.2">
      <c r="D452" s="2"/>
      <c r="E452" s="2"/>
      <c r="F452" s="2"/>
      <c r="G452" s="2"/>
      <c r="H452" s="2"/>
      <c r="I452" s="197"/>
    </row>
    <row r="453" spans="4:9" x14ac:dyDescent="0.2">
      <c r="D453" s="2"/>
      <c r="E453" s="2"/>
      <c r="F453" s="2"/>
      <c r="G453" s="2"/>
      <c r="H453" s="2"/>
      <c r="I453" s="197"/>
    </row>
    <row r="454" spans="4:9" x14ac:dyDescent="0.2">
      <c r="D454" s="2"/>
      <c r="E454" s="2"/>
      <c r="F454" s="2"/>
      <c r="G454" s="2"/>
      <c r="H454" s="2"/>
      <c r="I454" s="197"/>
    </row>
    <row r="455" spans="4:9" x14ac:dyDescent="0.2">
      <c r="D455" s="2"/>
      <c r="E455" s="2"/>
      <c r="F455" s="2"/>
      <c r="G455" s="2"/>
      <c r="H455" s="2"/>
      <c r="I455" s="197"/>
    </row>
    <row r="456" spans="4:9" x14ac:dyDescent="0.2">
      <c r="D456" s="2"/>
      <c r="E456" s="2"/>
      <c r="F456" s="2"/>
      <c r="G456" s="2"/>
      <c r="H456" s="2"/>
      <c r="I456" s="197"/>
    </row>
    <row r="457" spans="4:9" x14ac:dyDescent="0.2">
      <c r="D457" s="2"/>
      <c r="E457" s="2"/>
      <c r="F457" s="2"/>
      <c r="G457" s="2"/>
      <c r="H457" s="2"/>
      <c r="I457" s="197"/>
    </row>
    <row r="458" spans="4:9" x14ac:dyDescent="0.2">
      <c r="D458" s="2"/>
      <c r="E458" s="2"/>
      <c r="F458" s="2"/>
      <c r="G458" s="2"/>
      <c r="H458" s="2"/>
      <c r="I458" s="197"/>
    </row>
    <row r="459" spans="4:9" x14ac:dyDescent="0.2">
      <c r="D459" s="2"/>
      <c r="E459" s="2"/>
      <c r="F459" s="2"/>
      <c r="G459" s="2"/>
      <c r="H459" s="2"/>
      <c r="I459" s="197"/>
    </row>
    <row r="460" spans="4:9" x14ac:dyDescent="0.2">
      <c r="D460" s="2"/>
      <c r="E460" s="2"/>
      <c r="F460" s="2"/>
      <c r="G460" s="2"/>
      <c r="H460" s="2"/>
      <c r="I460" s="197"/>
    </row>
    <row r="461" spans="4:9" x14ac:dyDescent="0.2">
      <c r="D461" s="2"/>
      <c r="E461" s="2"/>
      <c r="F461" s="2"/>
      <c r="G461" s="2"/>
      <c r="H461" s="2"/>
      <c r="I461" s="197"/>
    </row>
    <row r="462" spans="4:9" x14ac:dyDescent="0.2">
      <c r="D462" s="2"/>
      <c r="E462" s="2"/>
      <c r="F462" s="2"/>
      <c r="G462" s="2"/>
      <c r="H462" s="2"/>
      <c r="I462" s="197"/>
    </row>
    <row r="463" spans="4:9" x14ac:dyDescent="0.2">
      <c r="D463" s="2"/>
      <c r="E463" s="2"/>
      <c r="F463" s="2"/>
      <c r="G463" s="2"/>
      <c r="H463" s="2"/>
      <c r="I463" s="197"/>
    </row>
    <row r="464" spans="4:9" x14ac:dyDescent="0.2">
      <c r="D464" s="2"/>
      <c r="E464" s="2"/>
      <c r="F464" s="2"/>
      <c r="G464" s="2"/>
      <c r="H464" s="2"/>
      <c r="I464" s="197"/>
    </row>
    <row r="465" spans="4:9" x14ac:dyDescent="0.2">
      <c r="D465" s="2"/>
      <c r="E465" s="2"/>
      <c r="F465" s="2"/>
      <c r="G465" s="2"/>
      <c r="H465" s="2"/>
      <c r="I465" s="197"/>
    </row>
    <row r="466" spans="4:9" x14ac:dyDescent="0.2">
      <c r="D466" s="2"/>
      <c r="E466" s="2"/>
      <c r="F466" s="2"/>
      <c r="G466" s="2"/>
      <c r="H466" s="2"/>
      <c r="I466" s="197"/>
    </row>
    <row r="467" spans="4:9" x14ac:dyDescent="0.2">
      <c r="D467" s="2"/>
      <c r="E467" s="2"/>
      <c r="F467" s="2"/>
      <c r="G467" s="2"/>
      <c r="H467" s="2"/>
      <c r="I467" s="197"/>
    </row>
    <row r="468" spans="4:9" x14ac:dyDescent="0.2">
      <c r="D468" s="2"/>
      <c r="E468" s="2"/>
      <c r="F468" s="2"/>
      <c r="G468" s="2"/>
      <c r="H468" s="2"/>
      <c r="I468" s="197"/>
    </row>
    <row r="469" spans="4:9" x14ac:dyDescent="0.2">
      <c r="D469" s="2"/>
      <c r="E469" s="2"/>
      <c r="F469" s="2"/>
      <c r="G469" s="2"/>
      <c r="H469" s="2"/>
      <c r="I469" s="197"/>
    </row>
    <row r="470" spans="4:9" x14ac:dyDescent="0.2">
      <c r="D470" s="2"/>
      <c r="E470" s="2"/>
      <c r="F470" s="2"/>
      <c r="G470" s="2"/>
      <c r="H470" s="2"/>
      <c r="I470" s="197"/>
    </row>
    <row r="471" spans="4:9" x14ac:dyDescent="0.2">
      <c r="D471" s="2"/>
      <c r="E471" s="2"/>
      <c r="F471" s="2"/>
      <c r="G471" s="2"/>
      <c r="H471" s="2"/>
      <c r="I471" s="197"/>
    </row>
    <row r="472" spans="4:9" x14ac:dyDescent="0.2">
      <c r="D472" s="2"/>
      <c r="E472" s="2"/>
      <c r="F472" s="2"/>
      <c r="G472" s="2"/>
      <c r="H472" s="2"/>
      <c r="I472" s="197"/>
    </row>
    <row r="473" spans="4:9" x14ac:dyDescent="0.2">
      <c r="D473" s="2"/>
      <c r="E473" s="2"/>
      <c r="F473" s="2"/>
      <c r="G473" s="2"/>
      <c r="H473" s="2"/>
      <c r="I473" s="197"/>
    </row>
    <row r="474" spans="4:9" x14ac:dyDescent="0.2">
      <c r="D474" s="2"/>
      <c r="E474" s="2"/>
      <c r="F474" s="2"/>
      <c r="G474" s="2"/>
      <c r="H474" s="2"/>
      <c r="I474" s="197"/>
    </row>
    <row r="475" spans="4:9" x14ac:dyDescent="0.2">
      <c r="D475" s="2"/>
      <c r="E475" s="2"/>
      <c r="F475" s="2"/>
      <c r="G475" s="2"/>
      <c r="H475" s="2"/>
      <c r="I475" s="197"/>
    </row>
    <row r="476" spans="4:9" x14ac:dyDescent="0.2">
      <c r="D476" s="2"/>
      <c r="E476" s="2"/>
      <c r="F476" s="2"/>
      <c r="G476" s="2"/>
      <c r="H476" s="2"/>
      <c r="I476" s="197"/>
    </row>
    <row r="477" spans="4:9" x14ac:dyDescent="0.2">
      <c r="D477" s="2"/>
      <c r="E477" s="2"/>
      <c r="F477" s="2"/>
      <c r="G477" s="2"/>
      <c r="H477" s="2"/>
      <c r="I477" s="197"/>
    </row>
    <row r="478" spans="4:9" x14ac:dyDescent="0.2">
      <c r="D478" s="2"/>
      <c r="E478" s="2"/>
      <c r="F478" s="2"/>
      <c r="G478" s="2"/>
      <c r="H478" s="2"/>
      <c r="I478" s="197"/>
    </row>
    <row r="479" spans="4:9" x14ac:dyDescent="0.2">
      <c r="D479" s="2"/>
      <c r="E479" s="2"/>
      <c r="F479" s="2"/>
      <c r="G479" s="2"/>
      <c r="H479" s="2"/>
      <c r="I479" s="197"/>
    </row>
    <row r="480" spans="4:9" x14ac:dyDescent="0.2">
      <c r="D480" s="2"/>
      <c r="E480" s="2"/>
      <c r="F480" s="2"/>
      <c r="G480" s="2"/>
      <c r="H480" s="2"/>
      <c r="I480" s="197"/>
    </row>
    <row r="481" spans="4:9" x14ac:dyDescent="0.2">
      <c r="D481" s="2"/>
      <c r="E481" s="2"/>
      <c r="F481" s="2"/>
      <c r="G481" s="2"/>
      <c r="H481" s="2"/>
      <c r="I481" s="197"/>
    </row>
    <row r="482" spans="4:9" x14ac:dyDescent="0.2">
      <c r="D482" s="2"/>
      <c r="E482" s="2"/>
      <c r="F482" s="2"/>
      <c r="G482" s="2"/>
      <c r="H482" s="2"/>
      <c r="I482" s="197"/>
    </row>
    <row r="483" spans="4:9" x14ac:dyDescent="0.2">
      <c r="D483" s="2"/>
      <c r="E483" s="2"/>
      <c r="F483" s="2"/>
      <c r="G483" s="2"/>
      <c r="H483" s="2"/>
      <c r="I483" s="197"/>
    </row>
    <row r="484" spans="4:9" x14ac:dyDescent="0.2">
      <c r="D484" s="2"/>
      <c r="E484" s="2"/>
      <c r="F484" s="2"/>
      <c r="G484" s="2"/>
      <c r="H484" s="2"/>
      <c r="I484" s="197"/>
    </row>
    <row r="485" spans="4:9" x14ac:dyDescent="0.2">
      <c r="D485" s="2"/>
      <c r="E485" s="2"/>
      <c r="F485" s="2"/>
      <c r="G485" s="2"/>
      <c r="H485" s="2"/>
      <c r="I485" s="197"/>
    </row>
    <row r="486" spans="4:9" x14ac:dyDescent="0.2">
      <c r="D486" s="2"/>
      <c r="E486" s="2"/>
      <c r="F486" s="2"/>
      <c r="G486" s="2"/>
      <c r="H486" s="2"/>
      <c r="I486" s="197"/>
    </row>
    <row r="487" spans="4:9" x14ac:dyDescent="0.2">
      <c r="D487" s="2"/>
      <c r="E487" s="2"/>
      <c r="F487" s="2"/>
      <c r="G487" s="2"/>
      <c r="H487" s="2"/>
      <c r="I487" s="197"/>
    </row>
    <row r="488" spans="4:9" x14ac:dyDescent="0.2">
      <c r="D488" s="2"/>
      <c r="E488" s="2"/>
      <c r="F488" s="2"/>
      <c r="G488" s="2"/>
      <c r="H488" s="2"/>
      <c r="I488" s="197"/>
    </row>
    <row r="489" spans="4:9" x14ac:dyDescent="0.2">
      <c r="D489" s="2"/>
      <c r="E489" s="2"/>
      <c r="F489" s="2"/>
      <c r="G489" s="2"/>
      <c r="H489" s="2"/>
      <c r="I489" s="197"/>
    </row>
    <row r="490" spans="4:9" x14ac:dyDescent="0.2">
      <c r="D490" s="2"/>
      <c r="E490" s="2"/>
      <c r="F490" s="2"/>
      <c r="G490" s="2"/>
      <c r="H490" s="2"/>
      <c r="I490" s="197"/>
    </row>
    <row r="491" spans="4:9" x14ac:dyDescent="0.2">
      <c r="D491" s="2"/>
      <c r="E491" s="2"/>
      <c r="F491" s="2"/>
      <c r="G491" s="2"/>
      <c r="H491" s="2"/>
      <c r="I491" s="197"/>
    </row>
    <row r="492" spans="4:9" x14ac:dyDescent="0.2">
      <c r="D492" s="2"/>
      <c r="E492" s="2"/>
      <c r="F492" s="2"/>
      <c r="G492" s="2"/>
      <c r="H492" s="2"/>
      <c r="I492" s="197"/>
    </row>
    <row r="493" spans="4:9" x14ac:dyDescent="0.2">
      <c r="D493" s="2"/>
      <c r="E493" s="2"/>
      <c r="F493" s="2"/>
      <c r="G493" s="2"/>
      <c r="H493" s="2"/>
      <c r="I493" s="197"/>
    </row>
    <row r="494" spans="4:9" x14ac:dyDescent="0.2">
      <c r="D494" s="2"/>
      <c r="E494" s="2"/>
      <c r="F494" s="2"/>
      <c r="G494" s="2"/>
      <c r="H494" s="2"/>
      <c r="I494" s="197"/>
    </row>
    <row r="495" spans="4:9" x14ac:dyDescent="0.2">
      <c r="D495" s="2"/>
      <c r="E495" s="2"/>
      <c r="F495" s="2"/>
      <c r="G495" s="2"/>
      <c r="H495" s="2"/>
      <c r="I495" s="197"/>
    </row>
    <row r="496" spans="4:9" x14ac:dyDescent="0.2">
      <c r="D496" s="2"/>
      <c r="E496" s="2"/>
      <c r="F496" s="2"/>
      <c r="G496" s="2"/>
      <c r="H496" s="2"/>
      <c r="I496" s="197"/>
    </row>
    <row r="497" spans="4:9" x14ac:dyDescent="0.2">
      <c r="D497" s="2"/>
      <c r="E497" s="2"/>
      <c r="F497" s="2"/>
      <c r="G497" s="2"/>
      <c r="H497" s="2"/>
      <c r="I497" s="197"/>
    </row>
    <row r="498" spans="4:9" x14ac:dyDescent="0.2">
      <c r="D498" s="2"/>
      <c r="E498" s="2"/>
      <c r="F498" s="2"/>
      <c r="G498" s="2"/>
      <c r="H498" s="2"/>
      <c r="I498" s="197"/>
    </row>
    <row r="499" spans="4:9" x14ac:dyDescent="0.2">
      <c r="D499" s="2"/>
      <c r="E499" s="2"/>
      <c r="F499" s="2"/>
      <c r="G499" s="2"/>
      <c r="H499" s="2"/>
      <c r="I499" s="197"/>
    </row>
    <row r="500" spans="4:9" x14ac:dyDescent="0.2">
      <c r="D500" s="2"/>
      <c r="E500" s="2"/>
      <c r="F500" s="2"/>
      <c r="G500" s="2"/>
      <c r="H500" s="2"/>
      <c r="I500" s="197"/>
    </row>
    <row r="501" spans="4:9" x14ac:dyDescent="0.2">
      <c r="D501" s="2"/>
      <c r="E501" s="2"/>
      <c r="F501" s="2"/>
      <c r="G501" s="2"/>
      <c r="H501" s="2"/>
      <c r="I501" s="197"/>
    </row>
    <row r="502" spans="4:9" x14ac:dyDescent="0.2">
      <c r="D502" s="2"/>
      <c r="E502" s="2"/>
      <c r="F502" s="2"/>
      <c r="G502" s="2"/>
      <c r="H502" s="2"/>
      <c r="I502" s="197"/>
    </row>
    <row r="503" spans="4:9" x14ac:dyDescent="0.2">
      <c r="D503" s="2"/>
      <c r="E503" s="2"/>
      <c r="F503" s="2"/>
      <c r="G503" s="2"/>
      <c r="H503" s="2"/>
      <c r="I503" s="197"/>
    </row>
    <row r="504" spans="4:9" x14ac:dyDescent="0.2">
      <c r="D504" s="2"/>
      <c r="E504" s="2"/>
      <c r="F504" s="2"/>
      <c r="G504" s="2"/>
      <c r="H504" s="2"/>
      <c r="I504" s="197"/>
    </row>
    <row r="505" spans="4:9" x14ac:dyDescent="0.2">
      <c r="D505" s="2"/>
      <c r="E505" s="2"/>
      <c r="F505" s="2"/>
      <c r="G505" s="2"/>
      <c r="H505" s="2"/>
      <c r="I505" s="197"/>
    </row>
    <row r="506" spans="4:9" x14ac:dyDescent="0.2">
      <c r="D506" s="2"/>
      <c r="E506" s="2"/>
      <c r="F506" s="2"/>
      <c r="G506" s="2"/>
      <c r="H506" s="2"/>
      <c r="I506" s="197"/>
    </row>
    <row r="507" spans="4:9" x14ac:dyDescent="0.2">
      <c r="D507" s="2"/>
      <c r="E507" s="2"/>
      <c r="F507" s="2"/>
      <c r="G507" s="2"/>
      <c r="H507" s="2"/>
      <c r="I507" s="197"/>
    </row>
    <row r="508" spans="4:9" x14ac:dyDescent="0.2">
      <c r="D508" s="2"/>
      <c r="E508" s="2"/>
      <c r="F508" s="2"/>
      <c r="G508" s="2"/>
      <c r="H508" s="2"/>
      <c r="I508" s="197"/>
    </row>
    <row r="509" spans="4:9" x14ac:dyDescent="0.2">
      <c r="D509" s="2"/>
      <c r="E509" s="2"/>
      <c r="F509" s="2"/>
      <c r="G509" s="2"/>
      <c r="H509" s="2"/>
      <c r="I509" s="197"/>
    </row>
    <row r="510" spans="4:9" x14ac:dyDescent="0.2">
      <c r="D510" s="2"/>
      <c r="E510" s="2"/>
      <c r="F510" s="2"/>
      <c r="G510" s="2"/>
      <c r="H510" s="2"/>
      <c r="I510" s="197"/>
    </row>
    <row r="511" spans="4:9" x14ac:dyDescent="0.2">
      <c r="D511" s="2"/>
      <c r="E511" s="2"/>
      <c r="F511" s="2"/>
      <c r="G511" s="2"/>
      <c r="H511" s="2"/>
      <c r="I511" s="197"/>
    </row>
    <row r="512" spans="4:9" x14ac:dyDescent="0.2">
      <c r="D512" s="2"/>
      <c r="E512" s="2"/>
      <c r="F512" s="2"/>
      <c r="G512" s="2"/>
      <c r="H512" s="2"/>
      <c r="I512" s="197"/>
    </row>
    <row r="513" spans="4:9" x14ac:dyDescent="0.2">
      <c r="D513" s="2"/>
      <c r="E513" s="2"/>
      <c r="F513" s="2"/>
      <c r="G513" s="2"/>
      <c r="H513" s="2"/>
      <c r="I513" s="197"/>
    </row>
    <row r="514" spans="4:9" x14ac:dyDescent="0.2">
      <c r="D514" s="2"/>
      <c r="E514" s="2"/>
      <c r="F514" s="2"/>
      <c r="G514" s="2"/>
      <c r="H514" s="2"/>
      <c r="I514" s="197"/>
    </row>
    <row r="515" spans="4:9" x14ac:dyDescent="0.2">
      <c r="D515" s="2"/>
      <c r="E515" s="2"/>
      <c r="F515" s="2"/>
      <c r="G515" s="2"/>
      <c r="H515" s="2"/>
      <c r="I515" s="197"/>
    </row>
    <row r="516" spans="4:9" x14ac:dyDescent="0.2">
      <c r="D516" s="2"/>
      <c r="E516" s="2"/>
      <c r="F516" s="2"/>
      <c r="G516" s="2"/>
      <c r="H516" s="2"/>
      <c r="I516" s="197"/>
    </row>
    <row r="517" spans="4:9" x14ac:dyDescent="0.2">
      <c r="D517" s="2"/>
      <c r="E517" s="2"/>
      <c r="F517" s="2"/>
      <c r="G517" s="2"/>
      <c r="H517" s="2"/>
      <c r="I517" s="197"/>
    </row>
    <row r="518" spans="4:9" x14ac:dyDescent="0.2">
      <c r="D518" s="2"/>
      <c r="E518" s="2"/>
      <c r="F518" s="2"/>
      <c r="G518" s="2"/>
      <c r="H518" s="2"/>
      <c r="I518" s="197"/>
    </row>
    <row r="519" spans="4:9" x14ac:dyDescent="0.2">
      <c r="D519" s="2"/>
      <c r="E519" s="2"/>
      <c r="F519" s="2"/>
      <c r="G519" s="2"/>
      <c r="H519" s="2"/>
      <c r="I519" s="197"/>
    </row>
    <row r="520" spans="4:9" x14ac:dyDescent="0.2">
      <c r="D520" s="2"/>
      <c r="E520" s="2"/>
      <c r="F520" s="2"/>
      <c r="G520" s="2"/>
      <c r="H520" s="2"/>
      <c r="I520" s="197"/>
    </row>
    <row r="521" spans="4:9" x14ac:dyDescent="0.2">
      <c r="D521" s="2"/>
      <c r="E521" s="2"/>
      <c r="F521" s="2"/>
      <c r="G521" s="2"/>
      <c r="H521" s="2"/>
      <c r="I521" s="197"/>
    </row>
    <row r="522" spans="4:9" x14ac:dyDescent="0.2">
      <c r="D522" s="2"/>
      <c r="E522" s="2"/>
      <c r="F522" s="2"/>
      <c r="G522" s="2"/>
      <c r="H522" s="2"/>
      <c r="I522" s="197"/>
    </row>
    <row r="523" spans="4:9" x14ac:dyDescent="0.2">
      <c r="D523" s="2"/>
      <c r="E523" s="2"/>
      <c r="F523" s="2"/>
      <c r="G523" s="2"/>
      <c r="H523" s="2"/>
      <c r="I523" s="197"/>
    </row>
    <row r="524" spans="4:9" x14ac:dyDescent="0.2">
      <c r="D524" s="2"/>
      <c r="E524" s="2"/>
      <c r="F524" s="2"/>
      <c r="G524" s="2"/>
      <c r="H524" s="2"/>
      <c r="I524" s="197"/>
    </row>
    <row r="525" spans="4:9" x14ac:dyDescent="0.2">
      <c r="D525" s="2"/>
      <c r="E525" s="2"/>
      <c r="F525" s="2"/>
      <c r="G525" s="2"/>
      <c r="H525" s="2"/>
      <c r="I525" s="197"/>
    </row>
    <row r="526" spans="4:9" x14ac:dyDescent="0.2">
      <c r="D526" s="2"/>
      <c r="E526" s="2"/>
      <c r="F526" s="2"/>
      <c r="G526" s="2"/>
      <c r="H526" s="2"/>
      <c r="I526" s="197"/>
    </row>
    <row r="527" spans="4:9" x14ac:dyDescent="0.2">
      <c r="D527" s="2"/>
      <c r="E527" s="2"/>
      <c r="F527" s="2"/>
      <c r="G527" s="2"/>
      <c r="H527" s="2"/>
      <c r="I527" s="197"/>
    </row>
    <row r="528" spans="4:9" x14ac:dyDescent="0.2">
      <c r="D528" s="2"/>
      <c r="E528" s="2"/>
      <c r="F528" s="2"/>
      <c r="G528" s="2"/>
      <c r="H528" s="2"/>
      <c r="I528" s="197"/>
    </row>
    <row r="529" spans="4:9" x14ac:dyDescent="0.2">
      <c r="D529" s="2"/>
      <c r="E529" s="2"/>
      <c r="F529" s="2"/>
      <c r="G529" s="2"/>
      <c r="H529" s="2"/>
      <c r="I529" s="197"/>
    </row>
    <row r="530" spans="4:9" x14ac:dyDescent="0.2">
      <c r="D530" s="2"/>
      <c r="E530" s="2"/>
      <c r="F530" s="2"/>
      <c r="G530" s="2"/>
      <c r="H530" s="2"/>
      <c r="I530" s="197"/>
    </row>
    <row r="531" spans="4:9" x14ac:dyDescent="0.2">
      <c r="D531" s="2"/>
      <c r="E531" s="2"/>
      <c r="F531" s="2"/>
      <c r="G531" s="2"/>
      <c r="H531" s="2"/>
      <c r="I531" s="197"/>
    </row>
    <row r="532" spans="4:9" x14ac:dyDescent="0.2">
      <c r="D532" s="2"/>
      <c r="E532" s="2"/>
      <c r="F532" s="2"/>
      <c r="G532" s="2"/>
      <c r="H532" s="2"/>
      <c r="I532" s="197"/>
    </row>
    <row r="533" spans="4:9" x14ac:dyDescent="0.2">
      <c r="D533" s="2"/>
      <c r="E533" s="2"/>
      <c r="F533" s="2"/>
      <c r="G533" s="2"/>
      <c r="H533" s="2"/>
      <c r="I533" s="197"/>
    </row>
    <row r="534" spans="4:9" x14ac:dyDescent="0.2">
      <c r="D534" s="2"/>
      <c r="E534" s="2"/>
      <c r="F534" s="2"/>
      <c r="G534" s="2"/>
      <c r="H534" s="2"/>
      <c r="I534" s="197"/>
    </row>
    <row r="535" spans="4:9" x14ac:dyDescent="0.2">
      <c r="D535" s="2"/>
      <c r="E535" s="2"/>
      <c r="F535" s="2"/>
      <c r="G535" s="2"/>
      <c r="H535" s="2"/>
      <c r="I535" s="197"/>
    </row>
    <row r="536" spans="4:9" x14ac:dyDescent="0.2">
      <c r="D536" s="2"/>
      <c r="E536" s="2"/>
      <c r="F536" s="2"/>
      <c r="G536" s="2"/>
      <c r="H536" s="2"/>
      <c r="I536" s="197"/>
    </row>
    <row r="537" spans="4:9" x14ac:dyDescent="0.2">
      <c r="D537" s="2"/>
      <c r="E537" s="2"/>
      <c r="F537" s="2"/>
      <c r="G537" s="2"/>
      <c r="H537" s="2"/>
      <c r="I537" s="197"/>
    </row>
    <row r="538" spans="4:9" x14ac:dyDescent="0.2">
      <c r="D538" s="2"/>
      <c r="E538" s="2"/>
      <c r="F538" s="2"/>
      <c r="G538" s="2"/>
      <c r="H538" s="2"/>
      <c r="I538" s="197"/>
    </row>
    <row r="539" spans="4:9" x14ac:dyDescent="0.2">
      <c r="D539" s="2"/>
      <c r="E539" s="2"/>
      <c r="F539" s="2"/>
      <c r="G539" s="2"/>
      <c r="H539" s="2"/>
      <c r="I539" s="197"/>
    </row>
    <row r="540" spans="4:9" x14ac:dyDescent="0.2">
      <c r="D540" s="2"/>
      <c r="E540" s="2"/>
      <c r="F540" s="2"/>
      <c r="G540" s="2"/>
      <c r="H540" s="2"/>
      <c r="I540" s="197"/>
    </row>
    <row r="541" spans="4:9" x14ac:dyDescent="0.2">
      <c r="D541" s="2"/>
      <c r="E541" s="2"/>
      <c r="F541" s="2"/>
      <c r="G541" s="2"/>
      <c r="H541" s="2"/>
      <c r="I541" s="197"/>
    </row>
    <row r="542" spans="4:9" x14ac:dyDescent="0.2">
      <c r="D542" s="2"/>
      <c r="E542" s="2"/>
      <c r="F542" s="2"/>
      <c r="G542" s="2"/>
      <c r="H542" s="2"/>
      <c r="I542" s="197"/>
    </row>
    <row r="543" spans="4:9" x14ac:dyDescent="0.2">
      <c r="D543" s="2"/>
      <c r="E543" s="2"/>
      <c r="F543" s="2"/>
      <c r="G543" s="2"/>
      <c r="H543" s="2"/>
      <c r="I543" s="197"/>
    </row>
    <row r="544" spans="4:9" x14ac:dyDescent="0.2">
      <c r="D544" s="2"/>
      <c r="E544" s="2"/>
      <c r="F544" s="2"/>
      <c r="G544" s="2"/>
      <c r="H544" s="2"/>
      <c r="I544" s="197"/>
    </row>
    <row r="545" spans="4:9" x14ac:dyDescent="0.2">
      <c r="D545" s="2"/>
      <c r="E545" s="2"/>
      <c r="F545" s="2"/>
      <c r="G545" s="2"/>
      <c r="H545" s="2"/>
      <c r="I545" s="197"/>
    </row>
    <row r="546" spans="4:9" x14ac:dyDescent="0.2">
      <c r="D546" s="2"/>
      <c r="E546" s="2"/>
      <c r="F546" s="2"/>
      <c r="G546" s="2"/>
      <c r="H546" s="2"/>
      <c r="I546" s="197"/>
    </row>
    <row r="547" spans="4:9" x14ac:dyDescent="0.2">
      <c r="D547" s="2"/>
      <c r="E547" s="2"/>
      <c r="F547" s="2"/>
      <c r="G547" s="2"/>
      <c r="H547" s="2"/>
      <c r="I547" s="197"/>
    </row>
    <row r="548" spans="4:9" x14ac:dyDescent="0.2">
      <c r="D548" s="2"/>
      <c r="E548" s="2"/>
      <c r="F548" s="2"/>
      <c r="G548" s="2"/>
      <c r="H548" s="2"/>
      <c r="I548" s="197"/>
    </row>
    <row r="549" spans="4:9" x14ac:dyDescent="0.2">
      <c r="D549" s="2"/>
      <c r="E549" s="2"/>
      <c r="F549" s="2"/>
      <c r="G549" s="2"/>
      <c r="H549" s="2"/>
      <c r="I549" s="197"/>
    </row>
    <row r="550" spans="4:9" x14ac:dyDescent="0.2">
      <c r="D550" s="2"/>
      <c r="E550" s="2"/>
      <c r="F550" s="2"/>
      <c r="G550" s="2"/>
      <c r="H550" s="2"/>
      <c r="I550" s="197"/>
    </row>
  </sheetData>
  <protectedRanges>
    <protectedRange sqref="D11:E14 D17:E19 D21:E23 D31:E33 D35:E39 D94:E95 D123:E123 I177 G278:H279 G282:H284 D316:E318 D340:E340 D343:E343 F346:F348 D27:E28 D87:E91 D79:E85 D74:E75 I77 D129:E133 D127:E127 D136:E136 D138:E145 D150:E154 D148:E148 D157:E157 D159:E166 D169:E170 D236:E245 D260:E262 D275:E275 D276 D180:E191 D247:E258 D282:E284 D311:E313 D305:E308 G295:H296 G298:H302 D351:E351 D218:E220 D223:E234 D193:E204 D264:E272 D291:E291 D44:E54 G174:H175 D206:E211 D213:E216 G286:H289 D286:E289 D321:E328 D331:E338 D353:E364 D56:E71 D97:E109 D111:E120" name="Plage1"/>
    <protectedRange sqref="D340:E340 D343:E343 F346:F348 G295:H296 G298:H302 D351:E351" name="Plage2"/>
  </protectedRanges>
  <mergeCells count="108">
    <mergeCell ref="D6:F6"/>
    <mergeCell ref="G6:I6"/>
    <mergeCell ref="B330:I330"/>
    <mergeCell ref="B342:I342"/>
    <mergeCell ref="B56:B65"/>
    <mergeCell ref="B67:B71"/>
    <mergeCell ref="B104:B106"/>
    <mergeCell ref="B107:B109"/>
    <mergeCell ref="B111:B115"/>
    <mergeCell ref="B116:B120"/>
    <mergeCell ref="B174:B175"/>
    <mergeCell ref="B10:I10"/>
    <mergeCell ref="B264:B268"/>
    <mergeCell ref="B260:B261"/>
    <mergeCell ref="B45:B54"/>
    <mergeCell ref="B218:B219"/>
    <mergeCell ref="B213:B216"/>
    <mergeCell ref="B253:B257"/>
    <mergeCell ref="B286:B289"/>
    <mergeCell ref="B331:B338"/>
    <mergeCell ref="B321:B328"/>
    <mergeCell ref="B135:I135"/>
    <mergeCell ref="B136:B145"/>
    <mergeCell ref="B147:I147"/>
    <mergeCell ref="A55:A71"/>
    <mergeCell ref="A73:A91"/>
    <mergeCell ref="B73:I73"/>
    <mergeCell ref="B16:I16"/>
    <mergeCell ref="B30:I30"/>
    <mergeCell ref="B43:I43"/>
    <mergeCell ref="B17:B23"/>
    <mergeCell ref="B31:B39"/>
    <mergeCell ref="B11:B14"/>
    <mergeCell ref="A26:A28"/>
    <mergeCell ref="B26:I26"/>
    <mergeCell ref="A10:A25"/>
    <mergeCell ref="A30:A44"/>
    <mergeCell ref="B27:B28"/>
    <mergeCell ref="B148:B154"/>
    <mergeCell ref="B156:I156"/>
    <mergeCell ref="A93:A120"/>
    <mergeCell ref="B173:I173"/>
    <mergeCell ref="A122:A123"/>
    <mergeCell ref="B93:I93"/>
    <mergeCell ref="B97:B99"/>
    <mergeCell ref="B100:B102"/>
    <mergeCell ref="A173:A177"/>
    <mergeCell ref="A126:A166"/>
    <mergeCell ref="B157:B166"/>
    <mergeCell ref="A9:I9"/>
    <mergeCell ref="A125:I125"/>
    <mergeCell ref="A178:I178"/>
    <mergeCell ref="B168:I168"/>
    <mergeCell ref="B169:B171"/>
    <mergeCell ref="A168:A171"/>
    <mergeCell ref="B74:B91"/>
    <mergeCell ref="B345:I345"/>
    <mergeCell ref="B94:B95"/>
    <mergeCell ref="B339:I339"/>
    <mergeCell ref="A339:A340"/>
    <mergeCell ref="A274:A289"/>
    <mergeCell ref="B315:I315"/>
    <mergeCell ref="B316:B318"/>
    <mergeCell ref="B320:I320"/>
    <mergeCell ref="A320:A329"/>
    <mergeCell ref="B122:I122"/>
    <mergeCell ref="B282:B284"/>
    <mergeCell ref="B126:I126"/>
    <mergeCell ref="B127:B133"/>
    <mergeCell ref="B206:B210"/>
    <mergeCell ref="G281:H281"/>
    <mergeCell ref="B193:B203"/>
    <mergeCell ref="B270:B271"/>
    <mergeCell ref="A221:I221"/>
    <mergeCell ref="B223:B244"/>
    <mergeCell ref="B247:B251"/>
    <mergeCell ref="A223:A244"/>
    <mergeCell ref="B180:B190"/>
    <mergeCell ref="A259:A261"/>
    <mergeCell ref="A263:A268"/>
    <mergeCell ref="A270:A271"/>
    <mergeCell ref="A218:A219"/>
    <mergeCell ref="A179:A216"/>
    <mergeCell ref="A246:A257"/>
    <mergeCell ref="B295:B302"/>
    <mergeCell ref="A293:I293"/>
    <mergeCell ref="A294:A302"/>
    <mergeCell ref="B294:I294"/>
    <mergeCell ref="B304:I304"/>
    <mergeCell ref="B305:B308"/>
    <mergeCell ref="A273:I273"/>
    <mergeCell ref="B290:I290"/>
    <mergeCell ref="A304:A318"/>
    <mergeCell ref="B281:F281"/>
    <mergeCell ref="B274:F274"/>
    <mergeCell ref="G274:H274"/>
    <mergeCell ref="B275:B279"/>
    <mergeCell ref="A330:A338"/>
    <mergeCell ref="J305:J308"/>
    <mergeCell ref="B351:B364"/>
    <mergeCell ref="A350:A364"/>
    <mergeCell ref="B346:B348"/>
    <mergeCell ref="A346:A348"/>
    <mergeCell ref="A349:I349"/>
    <mergeCell ref="B350:I350"/>
    <mergeCell ref="A342:A345"/>
    <mergeCell ref="B310:I310"/>
    <mergeCell ref="B311:B313"/>
  </mergeCells>
  <pageMargins left="0.70866141732283472" right="0.70866141732283472" top="0.74803149606299213" bottom="0.74803149606299213" header="0.31496062992125984" footer="0.31496062992125984"/>
  <pageSetup paperSize="9" scale="57" orientation="portrait" r:id="rId1"/>
  <headerFooter>
    <oddHeader>&amp;R&amp;G</oddHeader>
  </headerFooter>
  <rowBreaks count="2" manualBreakCount="2">
    <brk id="120" max="16383" man="1"/>
    <brk id="348" max="16383" man="1"/>
  </rowBreaks>
  <colBreaks count="1" manualBreakCount="1">
    <brk id="9"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le4">
    <tabColor rgb="FF0000FF"/>
  </sheetPr>
  <dimension ref="A1:H28"/>
  <sheetViews>
    <sheetView zoomScale="120" zoomScaleNormal="120" zoomScalePageLayoutView="120" workbookViewId="0">
      <selection activeCell="C3" sqref="C3:D8"/>
    </sheetView>
  </sheetViews>
  <sheetFormatPr baseColWidth="10" defaultColWidth="10.7109375" defaultRowHeight="14.25" x14ac:dyDescent="0.2"/>
  <cols>
    <col min="1" max="1" width="21.140625" style="2" customWidth="1"/>
    <col min="2" max="2" width="72.7109375" style="2" customWidth="1"/>
    <col min="3" max="16384" width="10.7109375" style="2"/>
  </cols>
  <sheetData>
    <row r="1" spans="1:8" ht="36" x14ac:dyDescent="0.2">
      <c r="A1" s="91" t="s">
        <v>92</v>
      </c>
      <c r="B1" s="92" t="s">
        <v>93</v>
      </c>
      <c r="C1" s="92" t="s">
        <v>1</v>
      </c>
      <c r="D1" s="92" t="s">
        <v>0</v>
      </c>
      <c r="E1" s="92" t="s">
        <v>2</v>
      </c>
      <c r="F1" s="92" t="s">
        <v>8</v>
      </c>
      <c r="G1" s="92" t="s">
        <v>7</v>
      </c>
      <c r="H1" s="93" t="s">
        <v>82</v>
      </c>
    </row>
    <row r="2" spans="1:8" s="109" customFormat="1" ht="27.75" customHeight="1" x14ac:dyDescent="0.2">
      <c r="A2" s="284" t="s">
        <v>115</v>
      </c>
      <c r="B2" s="285"/>
      <c r="C2" s="285"/>
      <c r="D2" s="285"/>
      <c r="E2" s="285"/>
      <c r="F2" s="285"/>
      <c r="G2" s="285"/>
      <c r="H2" s="305"/>
    </row>
    <row r="3" spans="1:8" ht="15" customHeight="1" x14ac:dyDescent="0.2">
      <c r="A3" s="310" t="s">
        <v>72</v>
      </c>
      <c r="B3" s="110" t="s">
        <v>15</v>
      </c>
      <c r="C3" s="99"/>
      <c r="D3" s="99"/>
      <c r="E3" s="96">
        <f>C3+D3</f>
        <v>0</v>
      </c>
      <c r="F3" s="97" t="e">
        <f>C3/E3</f>
        <v>#DIV/0!</v>
      </c>
      <c r="G3" s="97" t="e">
        <f>D3/E3</f>
        <v>#DIV/0!</v>
      </c>
      <c r="H3" s="98" t="e">
        <f>F3+G3</f>
        <v>#DIV/0!</v>
      </c>
    </row>
    <row r="4" spans="1:8" ht="15" customHeight="1" x14ac:dyDescent="0.2">
      <c r="A4" s="310"/>
      <c r="B4" s="110" t="s">
        <v>16</v>
      </c>
      <c r="C4" s="99"/>
      <c r="D4" s="99"/>
      <c r="E4" s="96">
        <f t="shared" ref="E4:E5" si="0">C4+D4</f>
        <v>0</v>
      </c>
      <c r="F4" s="97" t="e">
        <f t="shared" ref="F4:F5" si="1">C4/E4</f>
        <v>#DIV/0!</v>
      </c>
      <c r="G4" s="97" t="e">
        <f t="shared" ref="G4:G5" si="2">D4/E4</f>
        <v>#DIV/0!</v>
      </c>
      <c r="H4" s="98" t="e">
        <f t="shared" ref="H4:H5" si="3">F4+G4</f>
        <v>#DIV/0!</v>
      </c>
    </row>
    <row r="5" spans="1:8" ht="15" customHeight="1" x14ac:dyDescent="0.2">
      <c r="A5" s="310"/>
      <c r="B5" s="110" t="s">
        <v>17</v>
      </c>
      <c r="C5" s="99"/>
      <c r="D5" s="99"/>
      <c r="E5" s="96">
        <f t="shared" si="0"/>
        <v>0</v>
      </c>
      <c r="F5" s="97" t="e">
        <f t="shared" si="1"/>
        <v>#DIV/0!</v>
      </c>
      <c r="G5" s="97" t="e">
        <f t="shared" si="2"/>
        <v>#DIV/0!</v>
      </c>
      <c r="H5" s="98" t="e">
        <f t="shared" si="3"/>
        <v>#DIV/0!</v>
      </c>
    </row>
    <row r="6" spans="1:8" ht="2.25" customHeight="1" x14ac:dyDescent="0.2">
      <c r="A6" s="310"/>
      <c r="B6" s="99"/>
      <c r="C6" s="99"/>
      <c r="D6" s="99"/>
      <c r="E6" s="99"/>
      <c r="F6" s="99"/>
      <c r="G6" s="99"/>
      <c r="H6" s="101"/>
    </row>
    <row r="7" spans="1:8" ht="15" customHeight="1" x14ac:dyDescent="0.2">
      <c r="A7" s="310" t="s">
        <v>72</v>
      </c>
      <c r="B7" s="111" t="s">
        <v>18</v>
      </c>
      <c r="C7" s="99"/>
      <c r="D7" s="99"/>
      <c r="E7" s="96">
        <f>C7+D7</f>
        <v>0</v>
      </c>
      <c r="F7" s="97" t="e">
        <f>C7/E7</f>
        <v>#DIV/0!</v>
      </c>
      <c r="G7" s="97" t="e">
        <f>D7/E7</f>
        <v>#DIV/0!</v>
      </c>
      <c r="H7" s="98" t="e">
        <f>F7+G7</f>
        <v>#DIV/0!</v>
      </c>
    </row>
    <row r="8" spans="1:8" ht="15" customHeight="1" x14ac:dyDescent="0.2">
      <c r="A8" s="310"/>
      <c r="B8" s="111" t="s">
        <v>139</v>
      </c>
      <c r="C8" s="99"/>
      <c r="D8" s="99"/>
      <c r="E8" s="96">
        <f t="shared" ref="E8" si="4">C8+D8</f>
        <v>0</v>
      </c>
      <c r="F8" s="97" t="e">
        <f t="shared" ref="F8" si="5">C8/E8</f>
        <v>#DIV/0!</v>
      </c>
      <c r="G8" s="97" t="e">
        <f t="shared" ref="G8" si="6">D8/E8</f>
        <v>#DIV/0!</v>
      </c>
      <c r="H8" s="98" t="e">
        <f t="shared" ref="H8" si="7">F8+G8</f>
        <v>#DIV/0!</v>
      </c>
    </row>
    <row r="9" spans="1:8" ht="2.25" customHeight="1" x14ac:dyDescent="0.2">
      <c r="A9" s="310"/>
      <c r="B9" s="99"/>
      <c r="C9" s="99"/>
      <c r="D9" s="99"/>
      <c r="E9" s="99"/>
      <c r="F9" s="99"/>
      <c r="G9" s="99"/>
      <c r="H9" s="101"/>
    </row>
    <row r="10" spans="1:8" s="109" customFormat="1" ht="27.75" customHeight="1" x14ac:dyDescent="0.2">
      <c r="A10" s="284" t="s">
        <v>105</v>
      </c>
      <c r="B10" s="285"/>
      <c r="C10" s="285"/>
      <c r="D10" s="285"/>
      <c r="E10" s="285"/>
      <c r="F10" s="285"/>
      <c r="G10" s="285"/>
      <c r="H10" s="305"/>
    </row>
    <row r="11" spans="1:8" ht="28.5" x14ac:dyDescent="0.25">
      <c r="A11" s="310" t="s">
        <v>84</v>
      </c>
      <c r="B11" s="112" t="s">
        <v>289</v>
      </c>
      <c r="C11" s="96"/>
      <c r="D11" s="96"/>
      <c r="E11" s="96"/>
      <c r="F11" s="97"/>
      <c r="G11" s="97"/>
      <c r="H11" s="113" t="e">
        <f>C4/C3</f>
        <v>#DIV/0!</v>
      </c>
    </row>
    <row r="12" spans="1:8" ht="42.75" x14ac:dyDescent="0.25">
      <c r="A12" s="310"/>
      <c r="B12" s="112" t="s">
        <v>290</v>
      </c>
      <c r="C12" s="96"/>
      <c r="D12" s="96"/>
      <c r="E12" s="96"/>
      <c r="F12" s="97"/>
      <c r="G12" s="97"/>
      <c r="H12" s="113" t="e">
        <f>+C5/C3</f>
        <v>#DIV/0!</v>
      </c>
    </row>
    <row r="13" spans="1:8" ht="28.5" x14ac:dyDescent="0.25">
      <c r="A13" s="310"/>
      <c r="B13" s="112" t="s">
        <v>291</v>
      </c>
      <c r="C13" s="96"/>
      <c r="D13" s="96"/>
      <c r="E13" s="96"/>
      <c r="F13" s="97"/>
      <c r="G13" s="97"/>
      <c r="H13" s="113" t="e">
        <f>+D4/D3</f>
        <v>#DIV/0!</v>
      </c>
    </row>
    <row r="14" spans="1:8" ht="42.75" x14ac:dyDescent="0.25">
      <c r="A14" s="310"/>
      <c r="B14" s="112" t="s">
        <v>292</v>
      </c>
      <c r="C14" s="96"/>
      <c r="D14" s="96"/>
      <c r="E14" s="96"/>
      <c r="F14" s="97"/>
      <c r="G14" s="97"/>
      <c r="H14" s="113" t="e">
        <f>+D5/D3</f>
        <v>#DIV/0!</v>
      </c>
    </row>
    <row r="15" spans="1:8" ht="2.25" customHeight="1" x14ac:dyDescent="0.2">
      <c r="B15" s="99"/>
      <c r="C15" s="99"/>
      <c r="D15" s="99"/>
      <c r="E15" s="99"/>
      <c r="F15" s="99"/>
      <c r="G15" s="99"/>
      <c r="H15" s="101"/>
    </row>
    <row r="16" spans="1:8" s="109" customFormat="1" ht="27.75" customHeight="1" x14ac:dyDescent="0.2">
      <c r="A16" s="284" t="s">
        <v>116</v>
      </c>
      <c r="B16" s="285"/>
      <c r="C16" s="285"/>
      <c r="D16" s="285"/>
      <c r="E16" s="285"/>
      <c r="F16" s="285"/>
      <c r="G16" s="285"/>
      <c r="H16" s="305"/>
    </row>
    <row r="17" spans="1:8" ht="28.5" x14ac:dyDescent="0.25">
      <c r="A17" s="310" t="s">
        <v>84</v>
      </c>
      <c r="B17" s="114" t="s">
        <v>293</v>
      </c>
      <c r="C17" s="96"/>
      <c r="D17" s="96"/>
      <c r="E17" s="96"/>
      <c r="F17" s="97"/>
      <c r="G17" s="97"/>
      <c r="H17" s="113" t="e">
        <f>+C8/C7</f>
        <v>#DIV/0!</v>
      </c>
    </row>
    <row r="18" spans="1:8" ht="28.5" x14ac:dyDescent="0.25">
      <c r="A18" s="310"/>
      <c r="B18" s="114" t="s">
        <v>294</v>
      </c>
      <c r="C18" s="96"/>
      <c r="D18" s="96"/>
      <c r="E18" s="96"/>
      <c r="F18" s="97"/>
      <c r="G18" s="97"/>
      <c r="H18" s="113" t="e">
        <f>+D8/D7</f>
        <v>#DIV/0!</v>
      </c>
    </row>
    <row r="19" spans="1:8" s="109" customFormat="1" ht="27.75" customHeight="1" x14ac:dyDescent="0.2">
      <c r="A19" s="284" t="s">
        <v>120</v>
      </c>
      <c r="B19" s="285"/>
      <c r="C19" s="285"/>
      <c r="D19" s="285"/>
      <c r="E19" s="285"/>
      <c r="F19" s="285"/>
      <c r="G19" s="285"/>
      <c r="H19" s="305"/>
    </row>
    <row r="20" spans="1:8" x14ac:dyDescent="0.2">
      <c r="A20" s="300" t="s">
        <v>121</v>
      </c>
      <c r="B20" s="114" t="s">
        <v>123</v>
      </c>
      <c r="C20" s="99"/>
      <c r="D20" s="99"/>
      <c r="E20" s="96">
        <f>C20+D20</f>
        <v>0</v>
      </c>
      <c r="F20" s="97" t="e">
        <f>C20/E20</f>
        <v>#DIV/0!</v>
      </c>
      <c r="G20" s="97" t="e">
        <f>D20/E20</f>
        <v>#DIV/0!</v>
      </c>
      <c r="H20" s="98" t="e">
        <f>F20+G20</f>
        <v>#DIV/0!</v>
      </c>
    </row>
    <row r="21" spans="1:8" x14ac:dyDescent="0.2">
      <c r="A21" s="302"/>
      <c r="B21" s="114" t="s">
        <v>122</v>
      </c>
      <c r="C21" s="99"/>
      <c r="D21" s="99"/>
      <c r="E21" s="96">
        <f>C21+D21</f>
        <v>0</v>
      </c>
      <c r="F21" s="97" t="e">
        <f>C21/E21</f>
        <v>#DIV/0!</v>
      </c>
      <c r="G21" s="97" t="e">
        <f>D21/E21</f>
        <v>#DIV/0!</v>
      </c>
      <c r="H21" s="98" t="e">
        <f>F21+G21</f>
        <v>#DIV/0!</v>
      </c>
    </row>
    <row r="22" spans="1:8" ht="28.5" customHeight="1" x14ac:dyDescent="0.2"/>
    <row r="24" spans="1:8" ht="28.15" customHeight="1" x14ac:dyDescent="0.2"/>
    <row r="28" spans="1:8" ht="28.5" customHeight="1" x14ac:dyDescent="0.2"/>
  </sheetData>
  <protectedRanges>
    <protectedRange algorithmName="SHA-512" hashValue="hl4ded1MsN1xuVCn3rJty7X/DNQmCHqgdIM9/540VU8dRns0QrEFV/IVrROahsd8Vt/bKO0Oelxry6U3b1AirA==" saltValue="aVS+06eAbXR+BD6wb8sJfw==" spinCount="100000" sqref="E3:H8 C11:H14 C17:H18 E20:H21" name="Plage3"/>
    <protectedRange sqref="C3:D5 C7:D8 C20:D21" name="Données Focus àremplir"/>
    <protectedRange sqref="C3:D5 C7:D8 C20:D21" name="Plage1"/>
  </protectedRanges>
  <dataConsolidate/>
  <mergeCells count="9">
    <mergeCell ref="A16:H16"/>
    <mergeCell ref="A17:A18"/>
    <mergeCell ref="A19:H19"/>
    <mergeCell ref="A20:A21"/>
    <mergeCell ref="A2:H2"/>
    <mergeCell ref="A3:A6"/>
    <mergeCell ref="A7:A9"/>
    <mergeCell ref="A10:H10"/>
    <mergeCell ref="A11:A14"/>
  </mergeCells>
  <pageMargins left="0.70866141732283472" right="0.70866141732283472" top="0.74803149606299213" bottom="0.74803149606299213" header="0.31496062992125984" footer="0.31496062992125984"/>
  <pageSetup paperSize="9" scale="58" orientation="portrait"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le5">
    <tabColor theme="8"/>
  </sheetPr>
  <dimension ref="A1:AJ35"/>
  <sheetViews>
    <sheetView zoomScaleNormal="100" zoomScalePageLayoutView="140" workbookViewId="0">
      <selection activeCell="C40" sqref="C40"/>
    </sheetView>
  </sheetViews>
  <sheetFormatPr baseColWidth="10" defaultColWidth="11.42578125" defaultRowHeight="14.25" x14ac:dyDescent="0.2"/>
  <cols>
    <col min="1" max="1" width="11.42578125" style="23"/>
    <col min="2" max="2" width="22.7109375" style="23" customWidth="1"/>
    <col min="3" max="3" width="68.42578125" style="23" customWidth="1"/>
    <col min="4" max="16384" width="11.42578125" style="23"/>
  </cols>
  <sheetData>
    <row r="1" spans="1:36" s="2" customFormat="1" ht="36" x14ac:dyDescent="0.2">
      <c r="B1" s="91" t="s">
        <v>92</v>
      </c>
      <c r="C1" s="92" t="s">
        <v>93</v>
      </c>
      <c r="D1" s="92" t="s">
        <v>1</v>
      </c>
      <c r="E1" s="92" t="s">
        <v>0</v>
      </c>
      <c r="F1" s="92" t="s">
        <v>2</v>
      </c>
      <c r="G1" s="92" t="s">
        <v>8</v>
      </c>
      <c r="H1" s="92" t="s">
        <v>7</v>
      </c>
      <c r="I1" s="93" t="s">
        <v>82</v>
      </c>
    </row>
    <row r="2" spans="1:36" s="2" customFormat="1" ht="21" customHeight="1" x14ac:dyDescent="0.2">
      <c r="B2" s="278" t="s">
        <v>261</v>
      </c>
      <c r="C2" s="279"/>
      <c r="D2" s="279"/>
      <c r="E2" s="279"/>
      <c r="F2" s="279"/>
      <c r="G2" s="279"/>
      <c r="H2" s="279"/>
      <c r="I2" s="280"/>
    </row>
    <row r="3" spans="1:36" ht="15" x14ac:dyDescent="0.2">
      <c r="B3" s="281" t="s">
        <v>420</v>
      </c>
      <c r="C3" s="281"/>
      <c r="D3" s="281"/>
      <c r="E3" s="281"/>
      <c r="F3" s="281"/>
      <c r="G3" s="281"/>
      <c r="H3" s="281"/>
      <c r="I3" s="281"/>
    </row>
    <row r="4" spans="1:36" x14ac:dyDescent="0.2">
      <c r="A4" s="315"/>
      <c r="B4" s="299" t="s">
        <v>164</v>
      </c>
      <c r="C4" s="94" t="s">
        <v>262</v>
      </c>
      <c r="D4" s="95">
        <v>10</v>
      </c>
      <c r="E4" s="95">
        <v>8</v>
      </c>
      <c r="F4" s="96">
        <f t="shared" ref="F4:F5" si="0">D4+E4</f>
        <v>18</v>
      </c>
      <c r="G4" s="97">
        <f t="shared" ref="G4" si="1">D4/F4</f>
        <v>0.55555555555555558</v>
      </c>
      <c r="H4" s="97">
        <f t="shared" ref="H4:H5" si="2">E4/F4</f>
        <v>0.44444444444444442</v>
      </c>
      <c r="I4" s="98">
        <f t="shared" ref="I4" si="3">G4+H4</f>
        <v>1</v>
      </c>
    </row>
    <row r="5" spans="1:36" x14ac:dyDescent="0.2">
      <c r="A5" s="316"/>
      <c r="B5" s="299"/>
      <c r="C5" s="94" t="s">
        <v>263</v>
      </c>
      <c r="D5" s="95">
        <v>6</v>
      </c>
      <c r="E5" s="95">
        <v>7</v>
      </c>
      <c r="F5" s="96">
        <f t="shared" si="0"/>
        <v>13</v>
      </c>
      <c r="G5" s="97">
        <f>D5/F5</f>
        <v>0.46153846153846156</v>
      </c>
      <c r="H5" s="97">
        <f t="shared" si="2"/>
        <v>0.53846153846153844</v>
      </c>
      <c r="I5" s="98">
        <f>G5+H5</f>
        <v>1</v>
      </c>
    </row>
    <row r="6" spans="1:36" x14ac:dyDescent="0.2">
      <c r="A6" s="316"/>
      <c r="B6" s="299"/>
      <c r="C6" s="94" t="s">
        <v>202</v>
      </c>
      <c r="D6" s="96"/>
      <c r="E6" s="96"/>
      <c r="F6" s="96"/>
      <c r="G6" s="97">
        <f>D5/D4</f>
        <v>0.6</v>
      </c>
      <c r="H6" s="97">
        <f>E5/E4</f>
        <v>0.875</v>
      </c>
      <c r="I6" s="97">
        <f>F5/F4</f>
        <v>0.72222222222222221</v>
      </c>
    </row>
    <row r="7" spans="1:36" s="39" customFormat="1" ht="2.25" customHeight="1" x14ac:dyDescent="0.2">
      <c r="A7" s="316"/>
      <c r="B7" s="99"/>
      <c r="C7" s="100"/>
      <c r="D7" s="99"/>
      <c r="E7" s="99"/>
      <c r="F7" s="99"/>
      <c r="G7" s="99"/>
      <c r="H7" s="99"/>
      <c r="I7" s="101"/>
      <c r="J7" s="2"/>
      <c r="K7" s="2"/>
      <c r="L7" s="2"/>
      <c r="M7" s="2"/>
      <c r="N7" s="2"/>
      <c r="O7" s="2"/>
      <c r="P7" s="2"/>
      <c r="Q7" s="2"/>
      <c r="R7" s="2"/>
      <c r="S7" s="2"/>
      <c r="T7" s="2"/>
      <c r="U7" s="2"/>
      <c r="V7" s="2"/>
      <c r="W7" s="2"/>
      <c r="X7" s="2"/>
      <c r="Y7" s="2"/>
      <c r="Z7" s="2"/>
      <c r="AA7" s="2"/>
      <c r="AB7" s="2"/>
      <c r="AC7" s="2"/>
      <c r="AD7" s="2"/>
      <c r="AE7" s="2"/>
      <c r="AF7" s="2"/>
      <c r="AG7" s="2"/>
      <c r="AH7" s="2"/>
      <c r="AI7" s="2"/>
      <c r="AJ7" s="2"/>
    </row>
    <row r="8" spans="1:36" ht="15" x14ac:dyDescent="0.2">
      <c r="A8" s="316"/>
      <c r="B8" s="281" t="s">
        <v>420</v>
      </c>
      <c r="C8" s="281"/>
      <c r="D8" s="281"/>
      <c r="E8" s="281"/>
      <c r="F8" s="281"/>
      <c r="G8" s="281"/>
      <c r="H8" s="281"/>
      <c r="I8" s="281"/>
    </row>
    <row r="9" spans="1:36" x14ac:dyDescent="0.2">
      <c r="A9" s="316"/>
      <c r="B9" s="299" t="s">
        <v>164</v>
      </c>
      <c r="C9" s="94" t="s">
        <v>262</v>
      </c>
      <c r="D9" s="95"/>
      <c r="E9" s="95"/>
      <c r="F9" s="96">
        <f t="shared" ref="F9:F10" si="4">D9+E9</f>
        <v>0</v>
      </c>
      <c r="G9" s="97" t="e">
        <f t="shared" ref="G9" si="5">D9/F9</f>
        <v>#DIV/0!</v>
      </c>
      <c r="H9" s="97" t="e">
        <f t="shared" ref="H9:H10" si="6">E9/F9</f>
        <v>#DIV/0!</v>
      </c>
      <c r="I9" s="98" t="e">
        <f t="shared" ref="I9" si="7">G9+H9</f>
        <v>#DIV/0!</v>
      </c>
    </row>
    <row r="10" spans="1:36" x14ac:dyDescent="0.2">
      <c r="A10" s="316"/>
      <c r="B10" s="299"/>
      <c r="C10" s="94" t="s">
        <v>263</v>
      </c>
      <c r="D10" s="95"/>
      <c r="E10" s="95"/>
      <c r="F10" s="96">
        <f t="shared" si="4"/>
        <v>0</v>
      </c>
      <c r="G10" s="97" t="e">
        <f>D10/F10</f>
        <v>#DIV/0!</v>
      </c>
      <c r="H10" s="97" t="e">
        <f t="shared" si="6"/>
        <v>#DIV/0!</v>
      </c>
      <c r="I10" s="98" t="e">
        <f>G10+H10</f>
        <v>#DIV/0!</v>
      </c>
    </row>
    <row r="11" spans="1:36" x14ac:dyDescent="0.2">
      <c r="A11" s="316"/>
      <c r="B11" s="299"/>
      <c r="C11" s="94" t="s">
        <v>202</v>
      </c>
      <c r="D11" s="96"/>
      <c r="E11" s="96"/>
      <c r="F11" s="96"/>
      <c r="G11" s="97" t="e">
        <f>D10/D9</f>
        <v>#DIV/0!</v>
      </c>
      <c r="H11" s="97" t="e">
        <f>E10/E9</f>
        <v>#DIV/0!</v>
      </c>
      <c r="I11" s="97" t="e">
        <f>F10/F9</f>
        <v>#DIV/0!</v>
      </c>
    </row>
    <row r="12" spans="1:36" s="39" customFormat="1" ht="2.25" customHeight="1" x14ac:dyDescent="0.2">
      <c r="A12" s="316"/>
      <c r="B12" s="99"/>
      <c r="C12" s="100"/>
      <c r="D12" s="99"/>
      <c r="E12" s="99"/>
      <c r="F12" s="99"/>
      <c r="G12" s="99"/>
      <c r="H12" s="99"/>
      <c r="I12" s="101"/>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row>
    <row r="13" spans="1:36" ht="15" x14ac:dyDescent="0.2">
      <c r="A13" s="316"/>
      <c r="B13" s="281" t="s">
        <v>420</v>
      </c>
      <c r="C13" s="281"/>
      <c r="D13" s="281"/>
      <c r="E13" s="281"/>
      <c r="F13" s="281"/>
      <c r="G13" s="281"/>
      <c r="H13" s="281"/>
      <c r="I13" s="281"/>
    </row>
    <row r="14" spans="1:36" x14ac:dyDescent="0.2">
      <c r="A14" s="316"/>
      <c r="B14" s="299" t="s">
        <v>164</v>
      </c>
      <c r="C14" s="94" t="s">
        <v>262</v>
      </c>
      <c r="D14" s="95"/>
      <c r="E14" s="95"/>
      <c r="F14" s="96">
        <f t="shared" ref="F14:F15" si="8">D14+E14</f>
        <v>0</v>
      </c>
      <c r="G14" s="97" t="e">
        <f t="shared" ref="G14" si="9">D14/F14</f>
        <v>#DIV/0!</v>
      </c>
      <c r="H14" s="97" t="e">
        <f t="shared" ref="H14:H15" si="10">E14/F14</f>
        <v>#DIV/0!</v>
      </c>
      <c r="I14" s="98" t="e">
        <f t="shared" ref="I14" si="11">G14+H14</f>
        <v>#DIV/0!</v>
      </c>
    </row>
    <row r="15" spans="1:36" x14ac:dyDescent="0.2">
      <c r="A15" s="316"/>
      <c r="B15" s="299"/>
      <c r="C15" s="94" t="s">
        <v>263</v>
      </c>
      <c r="D15" s="95"/>
      <c r="E15" s="95"/>
      <c r="F15" s="96">
        <f t="shared" si="8"/>
        <v>0</v>
      </c>
      <c r="G15" s="97" t="e">
        <f>D15/F15</f>
        <v>#DIV/0!</v>
      </c>
      <c r="H15" s="97" t="e">
        <f t="shared" si="10"/>
        <v>#DIV/0!</v>
      </c>
      <c r="I15" s="98" t="e">
        <f>G15+H15</f>
        <v>#DIV/0!</v>
      </c>
    </row>
    <row r="16" spans="1:36" x14ac:dyDescent="0.2">
      <c r="A16" s="317"/>
      <c r="B16" s="299"/>
      <c r="C16" s="94" t="s">
        <v>202</v>
      </c>
      <c r="D16" s="96"/>
      <c r="E16" s="96"/>
      <c r="F16" s="96"/>
      <c r="G16" s="97" t="e">
        <f>D15/D14</f>
        <v>#DIV/0!</v>
      </c>
      <c r="H16" s="97" t="e">
        <f>E15/E14</f>
        <v>#DIV/0!</v>
      </c>
      <c r="I16" s="97" t="e">
        <f>F15/F14</f>
        <v>#DIV/0!</v>
      </c>
    </row>
    <row r="17" spans="1:36" s="39" customFormat="1" ht="2.25" customHeight="1" x14ac:dyDescent="0.2">
      <c r="A17" s="102"/>
      <c r="B17" s="99"/>
      <c r="C17" s="100"/>
      <c r="D17" s="99"/>
      <c r="E17" s="99"/>
      <c r="F17" s="99"/>
      <c r="G17" s="99"/>
      <c r="H17" s="99"/>
      <c r="I17" s="101"/>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row>
    <row r="18" spans="1:36" s="2" customFormat="1" ht="21" customHeight="1" x14ac:dyDescent="0.2">
      <c r="B18" s="278" t="s">
        <v>204</v>
      </c>
      <c r="C18" s="279"/>
      <c r="D18" s="279"/>
      <c r="E18" s="279"/>
      <c r="F18" s="279"/>
      <c r="G18" s="279"/>
      <c r="H18" s="279"/>
      <c r="I18" s="279"/>
      <c r="J18" s="280"/>
    </row>
    <row r="19" spans="1:36" ht="15" x14ac:dyDescent="0.2">
      <c r="B19" s="281" t="s">
        <v>298</v>
      </c>
      <c r="C19" s="281"/>
      <c r="D19" s="281"/>
      <c r="E19" s="281"/>
      <c r="F19" s="281"/>
      <c r="G19" s="281"/>
      <c r="H19" s="281"/>
      <c r="I19" s="281"/>
    </row>
    <row r="20" spans="1:36" ht="15" x14ac:dyDescent="0.2">
      <c r="B20" s="103"/>
      <c r="C20" s="94" t="s">
        <v>300</v>
      </c>
      <c r="D20" s="95"/>
      <c r="E20" s="95"/>
      <c r="F20" s="96">
        <f t="shared" ref="F20:F21" si="12">D20+E20</f>
        <v>0</v>
      </c>
      <c r="G20" s="97" t="e">
        <f t="shared" ref="G20" si="13">D20/F20</f>
        <v>#DIV/0!</v>
      </c>
      <c r="H20" s="97" t="e">
        <f t="shared" ref="H20:H21" si="14">E20/F20</f>
        <v>#DIV/0!</v>
      </c>
      <c r="I20" s="98" t="e">
        <f t="shared" ref="I20" si="15">G20+H20</f>
        <v>#DIV/0!</v>
      </c>
    </row>
    <row r="21" spans="1:36" ht="15" x14ac:dyDescent="0.2">
      <c r="B21" s="104"/>
      <c r="C21" s="94" t="s">
        <v>299</v>
      </c>
      <c r="D21" s="95"/>
      <c r="E21" s="95"/>
      <c r="F21" s="96">
        <f t="shared" si="12"/>
        <v>0</v>
      </c>
      <c r="G21" s="97" t="e">
        <f>D21/F21</f>
        <v>#DIV/0!</v>
      </c>
      <c r="H21" s="97" t="e">
        <f t="shared" si="14"/>
        <v>#DIV/0!</v>
      </c>
      <c r="I21" s="98" t="e">
        <f>G21+H21</f>
        <v>#DIV/0!</v>
      </c>
    </row>
    <row r="22" spans="1:36" ht="15" x14ac:dyDescent="0.2">
      <c r="B22" s="281" t="s">
        <v>297</v>
      </c>
      <c r="C22" s="281"/>
      <c r="D22" s="281"/>
      <c r="E22" s="281"/>
      <c r="F22" s="281"/>
      <c r="G22" s="281"/>
      <c r="H22" s="281"/>
      <c r="I22" s="281"/>
    </row>
    <row r="23" spans="1:36" ht="15" x14ac:dyDescent="0.2">
      <c r="B23" s="104"/>
      <c r="C23" s="94" t="s">
        <v>301</v>
      </c>
      <c r="D23" s="95"/>
      <c r="E23" s="95"/>
      <c r="F23" s="96">
        <f t="shared" ref="F23" si="16">D23+E23</f>
        <v>0</v>
      </c>
      <c r="G23" s="97" t="e">
        <f t="shared" ref="G23" si="17">D23/F23</f>
        <v>#DIV/0!</v>
      </c>
      <c r="H23" s="97" t="e">
        <f t="shared" ref="H23" si="18">E23/F23</f>
        <v>#DIV/0!</v>
      </c>
      <c r="I23" s="98" t="e">
        <f t="shared" ref="I23" si="19">G23+H23</f>
        <v>#DIV/0!</v>
      </c>
    </row>
    <row r="24" spans="1:36" ht="15" x14ac:dyDescent="0.2">
      <c r="B24" s="281" t="s">
        <v>329</v>
      </c>
      <c r="C24" s="281"/>
      <c r="D24" s="281"/>
      <c r="E24" s="281"/>
      <c r="F24" s="281"/>
      <c r="G24" s="281"/>
      <c r="H24" s="281"/>
      <c r="I24" s="281"/>
    </row>
    <row r="25" spans="1:36" ht="28.5" x14ac:dyDescent="0.2">
      <c r="B25" s="104"/>
      <c r="C25" s="105" t="s">
        <v>330</v>
      </c>
      <c r="D25" s="95"/>
      <c r="E25" s="95"/>
      <c r="F25" s="96">
        <f t="shared" ref="F25" si="20">D25+E25</f>
        <v>0</v>
      </c>
      <c r="G25" s="97" t="e">
        <f t="shared" ref="G25" si="21">D25/F25</f>
        <v>#DIV/0!</v>
      </c>
      <c r="H25" s="97" t="e">
        <f t="shared" ref="H25" si="22">E25/F25</f>
        <v>#DIV/0!</v>
      </c>
      <c r="I25" s="98" t="e">
        <f t="shared" ref="I25" si="23">G25+H25</f>
        <v>#DIV/0!</v>
      </c>
    </row>
    <row r="26" spans="1:36" s="39" customFormat="1" ht="2.25" customHeight="1" x14ac:dyDescent="0.2">
      <c r="A26" s="23"/>
      <c r="B26" s="99"/>
      <c r="C26" s="100"/>
      <c r="D26" s="99"/>
      <c r="E26" s="99"/>
      <c r="F26" s="99"/>
      <c r="G26" s="99"/>
      <c r="H26" s="99"/>
      <c r="I26" s="101"/>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row>
    <row r="27" spans="1:36" s="106" customFormat="1" ht="24" customHeight="1" x14ac:dyDescent="0.25">
      <c r="A27" s="278" t="s">
        <v>243</v>
      </c>
      <c r="B27" s="279"/>
      <c r="C27" s="279"/>
      <c r="D27" s="279"/>
      <c r="E27" s="279"/>
      <c r="F27" s="279"/>
      <c r="G27" s="279"/>
      <c r="H27" s="279"/>
      <c r="I27" s="280"/>
    </row>
    <row r="28" spans="1:36" s="2" customFormat="1" ht="28.5" customHeight="1" x14ac:dyDescent="0.2">
      <c r="A28" s="23"/>
      <c r="B28" s="281" t="s">
        <v>296</v>
      </c>
      <c r="C28" s="281"/>
      <c r="D28" s="281"/>
      <c r="E28" s="281"/>
      <c r="F28" s="281"/>
      <c r="G28" s="281"/>
      <c r="H28" s="281"/>
      <c r="I28" s="281"/>
    </row>
    <row r="29" spans="1:36" s="2" customFormat="1" ht="16.149999999999999" customHeight="1" x14ac:dyDescent="0.2">
      <c r="A29" s="23"/>
      <c r="B29" s="315"/>
      <c r="C29" s="94" t="s">
        <v>302</v>
      </c>
      <c r="D29" s="95"/>
      <c r="E29" s="95"/>
      <c r="F29" s="96">
        <f t="shared" ref="F29:F30" si="24">D29+E29</f>
        <v>0</v>
      </c>
      <c r="G29" s="97" t="e">
        <f t="shared" ref="G29" si="25">D29/F29</f>
        <v>#DIV/0!</v>
      </c>
      <c r="H29" s="97" t="e">
        <f t="shared" ref="H29:H30" si="26">E29/F29</f>
        <v>#DIV/0!</v>
      </c>
      <c r="I29" s="98" t="e">
        <f t="shared" ref="I29" si="27">G29+H29</f>
        <v>#DIV/0!</v>
      </c>
    </row>
    <row r="30" spans="1:36" x14ac:dyDescent="0.2">
      <c r="B30" s="316"/>
      <c r="C30" s="94" t="s">
        <v>303</v>
      </c>
      <c r="D30" s="95"/>
      <c r="E30" s="95"/>
      <c r="F30" s="96">
        <f t="shared" si="24"/>
        <v>0</v>
      </c>
      <c r="G30" s="97" t="e">
        <f>D30/F30</f>
        <v>#DIV/0!</v>
      </c>
      <c r="H30" s="97" t="e">
        <f t="shared" si="26"/>
        <v>#DIV/0!</v>
      </c>
      <c r="I30" s="98" t="e">
        <f>G30+H30</f>
        <v>#DIV/0!</v>
      </c>
    </row>
    <row r="31" spans="1:36" x14ac:dyDescent="0.2">
      <c r="B31" s="317"/>
      <c r="C31" s="94" t="s">
        <v>304</v>
      </c>
      <c r="D31" s="95"/>
      <c r="E31" s="95"/>
      <c r="F31" s="96">
        <f t="shared" ref="F31" si="28">D31+E31</f>
        <v>0</v>
      </c>
      <c r="G31" s="97" t="e">
        <f>D31/F31</f>
        <v>#DIV/0!</v>
      </c>
      <c r="H31" s="97" t="e">
        <f t="shared" ref="H31" si="29">E31/F31</f>
        <v>#DIV/0!</v>
      </c>
      <c r="I31" s="98" t="e">
        <f>G31+H31</f>
        <v>#DIV/0!</v>
      </c>
    </row>
    <row r="32" spans="1:36" s="39" customFormat="1" ht="2.25" customHeight="1" x14ac:dyDescent="0.2">
      <c r="A32" s="23"/>
      <c r="B32" s="99"/>
      <c r="C32" s="100"/>
      <c r="D32" s="99"/>
      <c r="E32" s="99"/>
      <c r="F32" s="99"/>
      <c r="G32" s="99"/>
      <c r="H32" s="99"/>
      <c r="I32" s="101"/>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row>
    <row r="33" spans="1:9" s="106" customFormat="1" ht="24" customHeight="1" x14ac:dyDescent="0.25">
      <c r="A33" s="278" t="s">
        <v>217</v>
      </c>
      <c r="B33" s="279"/>
      <c r="C33" s="279"/>
      <c r="D33" s="279"/>
      <c r="E33" s="279"/>
      <c r="F33" s="279"/>
      <c r="G33" s="279"/>
      <c r="H33" s="279"/>
      <c r="I33" s="280"/>
    </row>
    <row r="34" spans="1:9" x14ac:dyDescent="0.2">
      <c r="C34" s="107" t="s">
        <v>395</v>
      </c>
    </row>
    <row r="35" spans="1:9" x14ac:dyDescent="0.2">
      <c r="C35" s="108" t="s">
        <v>396</v>
      </c>
    </row>
  </sheetData>
  <mergeCells count="16">
    <mergeCell ref="B2:I2"/>
    <mergeCell ref="B9:B11"/>
    <mergeCell ref="B14:B16"/>
    <mergeCell ref="B8:I8"/>
    <mergeCell ref="B13:I13"/>
    <mergeCell ref="A33:I33"/>
    <mergeCell ref="B18:J18"/>
    <mergeCell ref="A27:I27"/>
    <mergeCell ref="B4:B6"/>
    <mergeCell ref="B3:I3"/>
    <mergeCell ref="A4:A16"/>
    <mergeCell ref="B28:I28"/>
    <mergeCell ref="B22:I22"/>
    <mergeCell ref="B24:I24"/>
    <mergeCell ref="B29:B31"/>
    <mergeCell ref="B19:I19"/>
  </mergeCells>
  <hyperlinks>
    <hyperlink ref="C35" r:id="rId1" xr:uid="{00000000-0004-0000-0300-000000000000}"/>
  </hyperlinks>
  <pageMargins left="0.70866141732283472" right="0.70866141732283472" top="0.74803149606299213" bottom="0.74803149606299213" header="0.31496062992125984" footer="0.31496062992125984"/>
  <pageSetup paperSize="9" orientation="portrait" r:id="rId2"/>
  <headerFooter>
    <oddHeader>&amp;R&amp;G</oddHeader>
  </headerFooter>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le3">
    <tabColor theme="9" tint="-0.249977111117893"/>
    <pageSetUpPr fitToPage="1"/>
  </sheetPr>
  <dimension ref="A1:M484"/>
  <sheetViews>
    <sheetView view="pageBreakPreview" topLeftCell="A340" zoomScale="55" zoomScaleNormal="115" zoomScaleSheetLayoutView="55" zoomScalePageLayoutView="40" workbookViewId="0">
      <selection activeCell="A351" sqref="A351:F351"/>
    </sheetView>
  </sheetViews>
  <sheetFormatPr baseColWidth="10" defaultColWidth="10.7109375" defaultRowHeight="14.25" x14ac:dyDescent="0.2"/>
  <cols>
    <col min="1" max="1" width="15.42578125" style="23" customWidth="1"/>
    <col min="2" max="2" width="15.7109375" style="23" customWidth="1"/>
    <col min="3" max="3" width="16.7109375" style="23" customWidth="1"/>
    <col min="4" max="5" width="15.7109375" style="23" customWidth="1"/>
    <col min="6" max="6" width="56.85546875" style="23" customWidth="1"/>
    <col min="7" max="16384" width="10.7109375" style="23"/>
  </cols>
  <sheetData>
    <row r="1" spans="1:10" x14ac:dyDescent="0.2">
      <c r="A1" s="2"/>
      <c r="B1" s="2"/>
      <c r="C1" s="2"/>
      <c r="D1" s="2"/>
      <c r="E1" s="2"/>
      <c r="F1" s="2"/>
    </row>
    <row r="2" spans="1:10" ht="50.25" customHeight="1" x14ac:dyDescent="0.2">
      <c r="A2" s="2"/>
      <c r="B2" s="2"/>
      <c r="C2" s="24"/>
      <c r="D2" s="2"/>
      <c r="E2" s="367" t="s">
        <v>413</v>
      </c>
      <c r="F2" s="368"/>
      <c r="I2" s="25"/>
      <c r="J2" s="25"/>
    </row>
    <row r="3" spans="1:10" ht="15.75" customHeight="1" x14ac:dyDescent="0.25">
      <c r="A3" s="366" t="s">
        <v>438</v>
      </c>
      <c r="B3" s="366"/>
      <c r="C3" s="366"/>
      <c r="D3" s="366"/>
      <c r="E3" s="366"/>
      <c r="F3" s="366"/>
      <c r="I3" s="25"/>
      <c r="J3" s="25"/>
    </row>
    <row r="4" spans="1:10" ht="38.65" customHeight="1" x14ac:dyDescent="0.2">
      <c r="A4" s="363" t="s">
        <v>411</v>
      </c>
      <c r="B4" s="364"/>
      <c r="C4" s="364"/>
      <c r="D4" s="364"/>
      <c r="E4" s="364"/>
      <c r="F4" s="364"/>
    </row>
    <row r="5" spans="1:10" ht="26.65" customHeight="1" x14ac:dyDescent="0.2">
      <c r="A5" s="364"/>
      <c r="B5" s="364"/>
      <c r="C5" s="365"/>
      <c r="D5" s="365"/>
      <c r="E5" s="364"/>
      <c r="F5" s="364"/>
    </row>
    <row r="6" spans="1:10" ht="37.5" customHeight="1" x14ac:dyDescent="0.2">
      <c r="A6" s="378" t="s">
        <v>412</v>
      </c>
      <c r="B6" s="378"/>
      <c r="C6" s="379"/>
      <c r="D6" s="379"/>
      <c r="E6" s="378"/>
      <c r="F6" s="378"/>
    </row>
    <row r="7" spans="1:10" ht="37.5" customHeight="1" x14ac:dyDescent="0.2">
      <c r="A7" s="369" t="s">
        <v>414</v>
      </c>
      <c r="B7" s="369"/>
      <c r="C7" s="369"/>
      <c r="D7" s="369"/>
      <c r="E7" s="369"/>
      <c r="F7" s="369"/>
    </row>
    <row r="8" spans="1:10" ht="52.9" customHeight="1" x14ac:dyDescent="0.2">
      <c r="A8" s="373"/>
      <c r="B8" s="373"/>
      <c r="C8" s="373"/>
      <c r="D8" s="373"/>
      <c r="E8" s="221"/>
      <c r="F8" s="221"/>
    </row>
    <row r="9" spans="1:10" ht="33" customHeight="1" x14ac:dyDescent="0.2"/>
    <row r="10" spans="1:10" ht="35.65" customHeight="1" x14ac:dyDescent="0.2"/>
    <row r="11" spans="1:10" ht="32.65" customHeight="1" x14ac:dyDescent="0.2"/>
    <row r="12" spans="1:10" ht="37.9" customHeight="1" x14ac:dyDescent="0.2"/>
    <row r="13" spans="1:10" ht="39.4" customHeight="1" x14ac:dyDescent="0.2"/>
    <row r="14" spans="1:10" ht="66.75" customHeight="1" x14ac:dyDescent="0.2">
      <c r="B14" s="26"/>
      <c r="C14" s="26"/>
      <c r="D14" s="26"/>
      <c r="E14" s="26"/>
    </row>
    <row r="15" spans="1:10" ht="276.75" customHeight="1" x14ac:dyDescent="0.2">
      <c r="A15" s="27"/>
      <c r="B15" s="28"/>
      <c r="C15" s="28"/>
      <c r="D15" s="28"/>
      <c r="E15" s="28"/>
      <c r="F15" s="28"/>
    </row>
    <row r="16" spans="1:10" ht="126.75" customHeight="1" x14ac:dyDescent="0.2">
      <c r="B16" s="26"/>
      <c r="C16" s="26"/>
      <c r="D16" s="26"/>
      <c r="E16" s="26"/>
    </row>
    <row r="17" spans="1:6" ht="63.75" customHeight="1" x14ac:dyDescent="0.2">
      <c r="A17" s="320"/>
      <c r="B17" s="344"/>
      <c r="C17" s="344"/>
      <c r="E17" s="370"/>
      <c r="F17" s="371"/>
    </row>
    <row r="18" spans="1:6" ht="33.75" customHeight="1" x14ac:dyDescent="0.2">
      <c r="A18" s="374" t="s">
        <v>32</v>
      </c>
      <c r="B18" s="374"/>
      <c r="C18" s="374"/>
      <c r="D18" s="374"/>
      <c r="E18" s="374"/>
      <c r="F18" s="374"/>
    </row>
    <row r="20" spans="1:6" ht="20.25" x14ac:dyDescent="0.3">
      <c r="A20" s="399" t="str">
        <f>A96</f>
        <v>Diagnostic Egalité Professionnelle 
(effectif présent au 31/12/N-1)</v>
      </c>
      <c r="B20" s="399"/>
      <c r="C20" s="399"/>
      <c r="D20" s="399"/>
      <c r="E20" s="399"/>
      <c r="F20" s="399"/>
    </row>
    <row r="21" spans="1:6" x14ac:dyDescent="0.2">
      <c r="A21" s="30"/>
      <c r="B21" s="30" t="str">
        <f>A98</f>
        <v>Fiche d'identité de l'établissement</v>
      </c>
      <c r="C21" s="30"/>
      <c r="D21" s="30"/>
      <c r="E21" s="30"/>
      <c r="F21" s="30"/>
    </row>
    <row r="22" spans="1:6" x14ac:dyDescent="0.2">
      <c r="A22" s="30"/>
      <c r="B22" s="30" t="str">
        <f>A126</f>
        <v>Rappel des enjeux</v>
      </c>
      <c r="C22" s="30"/>
      <c r="D22" s="30"/>
      <c r="E22" s="30"/>
      <c r="F22" s="30"/>
    </row>
    <row r="23" spans="1:6" x14ac:dyDescent="0.2">
      <c r="A23" s="30"/>
      <c r="B23" s="31" t="str">
        <f>A130</f>
        <v>Organisation de la démarche</v>
      </c>
      <c r="C23" s="30"/>
      <c r="D23" s="30"/>
      <c r="E23" s="30"/>
      <c r="F23" s="30"/>
    </row>
    <row r="24" spans="1:6" x14ac:dyDescent="0.2">
      <c r="A24" s="30"/>
      <c r="B24" s="31" t="str">
        <f>A134</f>
        <v>Objectif de l'intervention</v>
      </c>
      <c r="C24" s="30"/>
      <c r="D24" s="30"/>
      <c r="E24" s="30"/>
      <c r="F24" s="30"/>
    </row>
    <row r="25" spans="1:6" x14ac:dyDescent="0.2">
      <c r="A25" s="30"/>
      <c r="B25" s="31" t="str">
        <f>A137</f>
        <v>Présentation de l'outil</v>
      </c>
      <c r="C25" s="30"/>
      <c r="D25" s="30"/>
      <c r="E25" s="30"/>
      <c r="F25" s="30"/>
    </row>
    <row r="26" spans="1:6" x14ac:dyDescent="0.2">
      <c r="A26" s="30"/>
      <c r="B26" s="30"/>
      <c r="C26" s="30"/>
      <c r="D26" s="30"/>
      <c r="E26" s="30"/>
      <c r="F26" s="30"/>
    </row>
    <row r="27" spans="1:6" ht="20.25" x14ac:dyDescent="0.3">
      <c r="A27" s="399" t="str">
        <f>A140</f>
        <v>I Caractéristiques et Mixité des Effectifs</v>
      </c>
      <c r="B27" s="399"/>
      <c r="C27" s="399"/>
      <c r="D27" s="399"/>
      <c r="E27" s="399"/>
      <c r="F27" s="399"/>
    </row>
    <row r="28" spans="1:6" ht="15" customHeight="1" x14ac:dyDescent="0.2">
      <c r="A28" s="30"/>
      <c r="B28" s="30" t="str">
        <f>A142</f>
        <v>Répartition de l’effectif physique et des ETPR (Equivalent Temps Plein Rémunéré)</v>
      </c>
      <c r="C28" s="30"/>
      <c r="D28" s="30"/>
      <c r="E28" s="30"/>
      <c r="F28" s="30"/>
    </row>
    <row r="29" spans="1:6" ht="15" customHeight="1" x14ac:dyDescent="0.2">
      <c r="A29" s="30"/>
      <c r="B29" s="30" t="str">
        <f>A147</f>
        <v>Répartition des ETPR du PNM et du PM par STATUT</v>
      </c>
      <c r="C29" s="30"/>
      <c r="D29" s="30"/>
      <c r="E29" s="30"/>
      <c r="F29" s="30"/>
    </row>
    <row r="30" spans="1:6" ht="15" customHeight="1" x14ac:dyDescent="0.2">
      <c r="A30" s="30"/>
      <c r="B30" s="30" t="str">
        <f>A151</f>
        <v>Répartition des Effectifs ETUDIANTS au sein du PM</v>
      </c>
      <c r="C30" s="30"/>
      <c r="D30" s="30"/>
      <c r="E30" s="30"/>
      <c r="F30" s="30"/>
    </row>
    <row r="31" spans="1:6" ht="15" customHeight="1" x14ac:dyDescent="0.2">
      <c r="A31" s="30"/>
      <c r="B31" s="30" t="str">
        <f>A154</f>
        <v>Répartition des ETPR du PNM par catégorie et filière</v>
      </c>
      <c r="C31" s="30"/>
      <c r="D31" s="30"/>
      <c r="E31" s="30"/>
      <c r="F31" s="30"/>
    </row>
    <row r="32" spans="1:6" ht="15" customHeight="1" x14ac:dyDescent="0.2">
      <c r="A32" s="30"/>
      <c r="B32" s="377" t="str">
        <f>A161</f>
        <v>Focus sur les effectifs des infirmier-e-s et praticien-ne-s hospitalier-e-s (en effectifs physiques)</v>
      </c>
      <c r="C32" s="377"/>
      <c r="D32" s="377"/>
      <c r="E32" s="377"/>
      <c r="F32" s="377"/>
    </row>
    <row r="33" spans="1:6" ht="15" customHeight="1" x14ac:dyDescent="0.2">
      <c r="A33" s="30"/>
      <c r="B33" s="30" t="str">
        <f>A169</f>
        <v>Gestion des Ages</v>
      </c>
      <c r="C33" s="30"/>
      <c r="D33" s="30"/>
      <c r="E33" s="30"/>
      <c r="F33" s="30"/>
    </row>
    <row r="34" spans="1:6" ht="15" customHeight="1" x14ac:dyDescent="0.2">
      <c r="A34" s="30"/>
      <c r="B34" s="30"/>
      <c r="C34" s="30"/>
      <c r="D34" s="30"/>
      <c r="E34" s="30"/>
      <c r="F34" s="30"/>
    </row>
    <row r="35" spans="1:6" ht="20.25" x14ac:dyDescent="0.3">
      <c r="A35" s="399" t="str">
        <f>A180</f>
        <v>II Analyse de l'effectif des Travailleurs Handicapés, par genre</v>
      </c>
      <c r="B35" s="399"/>
      <c r="C35" s="399"/>
      <c r="D35" s="399"/>
      <c r="E35" s="399"/>
      <c r="F35" s="399"/>
    </row>
    <row r="36" spans="1:6" ht="15" customHeight="1" x14ac:dyDescent="0.2">
      <c r="A36" s="30"/>
      <c r="B36" s="30" t="str">
        <f>A182</f>
        <v>Répartition de l’effectif des Travailleurs Handicapés par population</v>
      </c>
      <c r="C36" s="30"/>
      <c r="D36" s="30"/>
      <c r="E36" s="30"/>
      <c r="F36" s="30"/>
    </row>
    <row r="37" spans="1:6" ht="15" customHeight="1" x14ac:dyDescent="0.2">
      <c r="A37" s="30"/>
      <c r="B37" s="30"/>
      <c r="C37" s="30"/>
      <c r="D37" s="30"/>
      <c r="E37" s="30"/>
      <c r="F37" s="30"/>
    </row>
    <row r="38" spans="1:6" ht="45" customHeight="1" x14ac:dyDescent="0.3">
      <c r="A38" s="399" t="str">
        <f>A192</f>
        <v>III Analyse de l'effectif du Personnel Non Médical selon le temps de travail, par genre</v>
      </c>
      <c r="B38" s="399"/>
      <c r="C38" s="399"/>
      <c r="D38" s="399"/>
      <c r="E38" s="399"/>
      <c r="F38" s="399"/>
    </row>
    <row r="39" spans="1:6" ht="13.9" customHeight="1" x14ac:dyDescent="0.2">
      <c r="A39" s="30"/>
      <c r="B39" s="377" t="str">
        <f>A194</f>
        <v>Répartition de l’effectif physique du PNM temps partiel, temps plein, par statut et catégorie</v>
      </c>
      <c r="C39" s="377"/>
      <c r="D39" s="377"/>
      <c r="E39" s="377"/>
      <c r="F39" s="377"/>
    </row>
    <row r="40" spans="1:6" ht="15" customHeight="1" x14ac:dyDescent="0.2">
      <c r="A40" s="30"/>
      <c r="B40" s="30" t="str">
        <f>A203</f>
        <v>Le taux de femmes et d'hommes parmi les agent-e-s à temps partiel au sein du PNM</v>
      </c>
      <c r="C40" s="30"/>
      <c r="D40" s="30"/>
      <c r="E40" s="30"/>
      <c r="F40" s="30"/>
    </row>
    <row r="41" spans="1:6" ht="15" customHeight="1" x14ac:dyDescent="0.2">
      <c r="A41" s="30"/>
      <c r="B41" s="30"/>
      <c r="C41" s="30"/>
      <c r="D41" s="30"/>
      <c r="E41" s="30"/>
      <c r="F41" s="30"/>
    </row>
    <row r="42" spans="1:6" ht="20.25" x14ac:dyDescent="0.3">
      <c r="A42" s="399" t="str">
        <f>A206</f>
        <v>IV Analyse des Recrutements et Flux de personnels par genre</v>
      </c>
      <c r="B42" s="399"/>
      <c r="C42" s="399"/>
      <c r="D42" s="399"/>
      <c r="E42" s="399"/>
      <c r="F42" s="399"/>
    </row>
    <row r="43" spans="1:6" ht="15" customHeight="1" x14ac:dyDescent="0.2">
      <c r="A43" s="30"/>
      <c r="B43" s="30" t="str">
        <f>A208</f>
        <v>Répartition des Entrées et Sorties au sein du Personnel Médical, par motif et par genre</v>
      </c>
      <c r="C43" s="30"/>
      <c r="D43" s="30"/>
      <c r="E43" s="30"/>
      <c r="F43" s="30"/>
    </row>
    <row r="44" spans="1:6" ht="15" customHeight="1" x14ac:dyDescent="0.2">
      <c r="A44" s="30"/>
      <c r="B44" s="30" t="str">
        <f>A216</f>
        <v>Répartition des Entrées et Sorties au sein du Personnel Non Médical, par motif et par genre</v>
      </c>
      <c r="C44" s="30"/>
      <c r="D44" s="30"/>
      <c r="E44" s="30"/>
      <c r="F44" s="30"/>
    </row>
    <row r="45" spans="1:6" ht="15" customHeight="1" x14ac:dyDescent="0.2">
      <c r="A45" s="30"/>
      <c r="B45" s="30" t="str">
        <f>A225</f>
        <v>Turnover</v>
      </c>
      <c r="C45" s="30"/>
      <c r="D45" s="30"/>
      <c r="E45" s="30"/>
      <c r="F45" s="30"/>
    </row>
    <row r="46" spans="1:6" ht="15" customHeight="1" x14ac:dyDescent="0.2">
      <c r="A46" s="30"/>
      <c r="B46" s="30"/>
      <c r="C46" s="30"/>
      <c r="D46" s="30"/>
      <c r="E46" s="30"/>
      <c r="F46" s="30"/>
    </row>
    <row r="47" spans="1:6" ht="20.25" x14ac:dyDescent="0.3">
      <c r="A47" s="399" t="str">
        <f>A230</f>
        <v>V Attractivité et Fidélisation du Personnel</v>
      </c>
      <c r="B47" s="399"/>
      <c r="C47" s="399"/>
      <c r="D47" s="399"/>
      <c r="E47" s="399"/>
      <c r="F47" s="399"/>
    </row>
    <row r="48" spans="1:6" ht="15" customHeight="1" x14ac:dyDescent="0.2">
      <c r="A48" s="30"/>
      <c r="B48" s="30" t="str">
        <f>A232</f>
        <v>Attractivité et Fidélisation du Personnel Infirmier</v>
      </c>
      <c r="C48" s="30"/>
      <c r="D48" s="30"/>
      <c r="E48" s="30"/>
      <c r="F48" s="30"/>
    </row>
    <row r="49" spans="1:6" ht="15" customHeight="1" x14ac:dyDescent="0.2">
      <c r="A49" s="30"/>
      <c r="B49" s="30" t="str">
        <f>A239</f>
        <v>Attractivité et Fidélisation du Personnel Métier en Tension</v>
      </c>
      <c r="C49" s="30"/>
      <c r="D49" s="30"/>
      <c r="E49" s="30"/>
      <c r="F49" s="30"/>
    </row>
    <row r="50" spans="1:6" ht="15" customHeight="1" x14ac:dyDescent="0.2">
      <c r="A50" s="30"/>
      <c r="B50" s="30"/>
      <c r="C50" s="30"/>
      <c r="D50" s="30"/>
      <c r="E50" s="30"/>
      <c r="F50" s="30"/>
    </row>
    <row r="51" spans="1:6" ht="20.25" x14ac:dyDescent="0.3">
      <c r="A51" s="399" t="str">
        <f>A244</f>
        <v>VI Analyse des Formations et des Etudes Promotionnelles par genre</v>
      </c>
      <c r="B51" s="399"/>
      <c r="C51" s="399"/>
      <c r="D51" s="399"/>
      <c r="E51" s="399"/>
      <c r="F51" s="399"/>
    </row>
    <row r="52" spans="1:6" ht="15" customHeight="1" x14ac:dyDescent="0.2">
      <c r="A52" s="30"/>
      <c r="B52" s="30" t="str">
        <f>A246</f>
        <v>Répartition des journées de Formation</v>
      </c>
      <c r="C52" s="30"/>
      <c r="D52" s="30"/>
      <c r="E52" s="30"/>
      <c r="F52" s="30"/>
    </row>
    <row r="53" spans="1:6" ht="15" customHeight="1" x14ac:dyDescent="0.2">
      <c r="A53" s="30"/>
      <c r="B53" s="30" t="str">
        <f>A251</f>
        <v>Répartition des Formations/Sensibilisations à l'Egalité Professionnelle</v>
      </c>
      <c r="C53" s="30"/>
      <c r="D53" s="30"/>
      <c r="E53" s="30"/>
      <c r="F53" s="30"/>
    </row>
    <row r="54" spans="1:6" ht="15" customHeight="1" x14ac:dyDescent="0.2">
      <c r="A54" s="30"/>
      <c r="B54" s="30" t="str">
        <f>A256</f>
        <v>Répartition des Formations/Sensibilisations à la Lutte contre les violences sexuelles et sexistes</v>
      </c>
      <c r="C54" s="30"/>
      <c r="D54" s="30"/>
      <c r="E54" s="30"/>
      <c r="F54" s="30"/>
    </row>
    <row r="55" spans="1:6" ht="15" customHeight="1" x14ac:dyDescent="0.2">
      <c r="A55" s="30"/>
      <c r="B55" s="30" t="str">
        <f>A260</f>
        <v>Etudes promotionnelles</v>
      </c>
      <c r="C55" s="30"/>
      <c r="D55" s="30"/>
      <c r="E55" s="30"/>
      <c r="F55" s="30"/>
    </row>
    <row r="56" spans="1:6" ht="15" customHeight="1" x14ac:dyDescent="0.2">
      <c r="A56" s="30"/>
      <c r="B56" s="30" t="str">
        <f>A265</f>
        <v>Formations Hors Filière Soignante</v>
      </c>
      <c r="C56" s="30"/>
      <c r="D56" s="30"/>
      <c r="E56" s="30"/>
      <c r="F56" s="30"/>
    </row>
    <row r="57" spans="1:6" ht="15" customHeight="1" x14ac:dyDescent="0.2">
      <c r="A57" s="30"/>
      <c r="B57" s="30"/>
      <c r="C57" s="30"/>
      <c r="D57" s="30"/>
      <c r="E57" s="30"/>
      <c r="F57" s="30"/>
    </row>
    <row r="58" spans="1:6" ht="41.25" customHeight="1" x14ac:dyDescent="0.3">
      <c r="A58" s="399" t="str">
        <f>A270</f>
        <v>VII Analyse des Promotions Professionnelles et Gestion des Carrière par genre</v>
      </c>
      <c r="B58" s="399"/>
      <c r="C58" s="399"/>
      <c r="D58" s="399"/>
      <c r="E58" s="399"/>
      <c r="F58" s="399"/>
    </row>
    <row r="59" spans="1:6" ht="15" customHeight="1" x14ac:dyDescent="0.25">
      <c r="A59" s="29"/>
      <c r="B59" s="30" t="str">
        <f>A272</f>
        <v>Gestion des Promotions Professionnelles au sein du Personnel Non Médical</v>
      </c>
      <c r="C59" s="30"/>
      <c r="D59" s="30"/>
      <c r="E59" s="30"/>
      <c r="F59" s="30"/>
    </row>
    <row r="60" spans="1:6" ht="15" customHeight="1" x14ac:dyDescent="0.25">
      <c r="A60" s="29"/>
      <c r="B60" s="30" t="str">
        <f>A278</f>
        <v>Nombre de Titularisations au sein du PNM, par Filière et Catégorie</v>
      </c>
      <c r="C60" s="30"/>
      <c r="D60" s="30"/>
      <c r="E60" s="30"/>
      <c r="F60" s="30"/>
    </row>
    <row r="61" spans="1:6" ht="30" customHeight="1" x14ac:dyDescent="0.25">
      <c r="A61" s="29"/>
      <c r="B61" s="400" t="str">
        <f>A282</f>
        <v>COMPOSITION DES JURYS de concours et instances de sélection pour le Recrutement, l'Avancement ou la Promotion interne</v>
      </c>
      <c r="C61" s="400"/>
      <c r="D61" s="400"/>
      <c r="E61" s="400"/>
      <c r="F61" s="400"/>
    </row>
    <row r="62" spans="1:6" ht="15" customHeight="1" x14ac:dyDescent="0.25">
      <c r="A62" s="29"/>
      <c r="B62" s="30" t="str">
        <f>A285</f>
        <v xml:space="preserve">Analyse des AVANCEMENTS EN GRADE </v>
      </c>
      <c r="C62" s="30"/>
      <c r="D62" s="30"/>
      <c r="E62" s="30"/>
      <c r="F62" s="30"/>
    </row>
    <row r="63" spans="1:6" ht="15" customHeight="1" x14ac:dyDescent="0.25">
      <c r="A63" s="29"/>
      <c r="B63" s="30" t="str">
        <f>A289</f>
        <v>Analyse des effectifs dans les EMPLOIS ET CORPS D'ENCADREMENT SUPERIEUR ET de DIRECTION</v>
      </c>
      <c r="C63" s="30"/>
      <c r="D63" s="30"/>
      <c r="E63" s="30"/>
      <c r="F63" s="30"/>
    </row>
    <row r="64" spans="1:6" ht="15" customHeight="1" x14ac:dyDescent="0.25">
      <c r="A64" s="29"/>
      <c r="B64" s="30" t="str">
        <f>A294</f>
        <v>Proportion de femmes et d'hommes infirmier-e-s aux postes d'encadrement</v>
      </c>
      <c r="C64" s="30"/>
      <c r="D64" s="30"/>
      <c r="E64" s="30"/>
      <c r="F64" s="30"/>
    </row>
    <row r="65" spans="1:6" ht="15" customHeight="1" x14ac:dyDescent="0.25">
      <c r="A65" s="29"/>
      <c r="B65" s="30" t="str">
        <f>A299</f>
        <v>Promotion des chefs et cheffes de pôle Praticien-ne-s Hospitalier-e-s</v>
      </c>
      <c r="C65" s="30"/>
      <c r="D65" s="30"/>
      <c r="E65" s="30"/>
      <c r="F65" s="30"/>
    </row>
    <row r="66" spans="1:6" ht="15" customHeight="1" x14ac:dyDescent="0.2">
      <c r="A66" s="30"/>
      <c r="B66" s="30"/>
      <c r="C66" s="30"/>
      <c r="D66" s="30"/>
      <c r="E66" s="30"/>
      <c r="F66" s="30"/>
    </row>
    <row r="67" spans="1:6" ht="20.25" x14ac:dyDescent="0.3">
      <c r="A67" s="399" t="str">
        <f>A303</f>
        <v>VIII Analyse de la rémunération par genre</v>
      </c>
      <c r="B67" s="399"/>
      <c r="C67" s="399"/>
      <c r="D67" s="399"/>
      <c r="E67" s="399"/>
      <c r="F67" s="399"/>
    </row>
    <row r="68" spans="1:6" ht="15" customHeight="1" x14ac:dyDescent="0.2">
      <c r="A68" s="30"/>
      <c r="B68" s="30" t="str">
        <f>A305</f>
        <v>Rémunérations moyennes primes et indemnités comprises</v>
      </c>
      <c r="C68" s="30"/>
      <c r="D68" s="30"/>
      <c r="E68" s="30"/>
      <c r="F68" s="30"/>
    </row>
    <row r="69" spans="1:6" ht="15" customHeight="1" x14ac:dyDescent="0.2">
      <c r="A69" s="30"/>
      <c r="B69" s="377" t="str">
        <f>A318</f>
        <v>Rémunérations moyennes brutes, primes et indemnités comprises, du PNM par statut et catégorie</v>
      </c>
      <c r="C69" s="377"/>
      <c r="D69" s="377"/>
      <c r="E69" s="377"/>
      <c r="F69" s="377"/>
    </row>
    <row r="70" spans="1:6" ht="15" customHeight="1" x14ac:dyDescent="0.2">
      <c r="A70" s="30"/>
      <c r="B70" s="30" t="str">
        <f>A325</f>
        <v>Focus Indices de Rémunération infirmières / infirmiers</v>
      </c>
      <c r="C70" s="30"/>
      <c r="D70" s="30"/>
      <c r="E70" s="30"/>
      <c r="F70" s="30"/>
    </row>
    <row r="71" spans="1:6" ht="15" customHeight="1" x14ac:dyDescent="0.2">
      <c r="A71" s="30"/>
      <c r="B71" s="30"/>
      <c r="C71" s="30"/>
      <c r="D71" s="30"/>
      <c r="E71" s="30"/>
      <c r="F71" s="30"/>
    </row>
    <row r="72" spans="1:6" ht="45" customHeight="1" x14ac:dyDescent="0.3">
      <c r="A72" s="399" t="str">
        <f>A336</f>
        <v>IX Analyse des CONDITIONS DE TRAVAIL - Gestion de la Parentalité et Articulation Vie Pro / Vie Perso</v>
      </c>
      <c r="B72" s="399"/>
      <c r="C72" s="399"/>
      <c r="D72" s="399"/>
      <c r="E72" s="399"/>
      <c r="F72" s="399"/>
    </row>
    <row r="73" spans="1:6" ht="15" customHeight="1" x14ac:dyDescent="0.2">
      <c r="A73" s="30"/>
      <c r="B73" s="30" t="str">
        <f>A338</f>
        <v>Taux d'Absentéisme</v>
      </c>
      <c r="C73" s="30"/>
      <c r="D73" s="30"/>
      <c r="E73" s="30"/>
      <c r="F73" s="30"/>
    </row>
    <row r="74" spans="1:6" ht="15" customHeight="1" x14ac:dyDescent="0.2">
      <c r="A74" s="30"/>
      <c r="B74" s="30" t="str">
        <f>A344</f>
        <v>Absentéisme par Motif</v>
      </c>
      <c r="C74" s="30"/>
      <c r="D74" s="30"/>
      <c r="E74" s="30"/>
      <c r="F74" s="30"/>
    </row>
    <row r="75" spans="1:6" ht="15" customHeight="1" x14ac:dyDescent="0.2">
      <c r="A75" s="30"/>
      <c r="B75" s="30" t="str">
        <f>A350</f>
        <v>Absentéisme et Parentalité</v>
      </c>
      <c r="C75" s="30"/>
      <c r="D75" s="30"/>
      <c r="E75" s="30"/>
      <c r="F75" s="30"/>
    </row>
    <row r="76" spans="1:6" ht="15" customHeight="1" x14ac:dyDescent="0.25">
      <c r="A76" s="29"/>
      <c r="B76" s="30" t="str">
        <f>A353</f>
        <v>Accidents de Travail</v>
      </c>
      <c r="C76" s="30"/>
      <c r="D76" s="30"/>
      <c r="E76" s="30"/>
      <c r="F76" s="30"/>
    </row>
    <row r="77" spans="1:6" ht="15" customHeight="1" x14ac:dyDescent="0.25">
      <c r="A77" s="29"/>
      <c r="B77" s="30" t="str">
        <f>A357</f>
        <v>Maladies Professionnelles (et maladies reconnues imputables au service)</v>
      </c>
      <c r="C77" s="30"/>
      <c r="D77" s="30"/>
      <c r="E77" s="30"/>
      <c r="F77" s="30"/>
    </row>
    <row r="78" spans="1:6" ht="15" customHeight="1" x14ac:dyDescent="0.2">
      <c r="A78" s="30"/>
      <c r="B78" s="30" t="str">
        <f>A361</f>
        <v>Agents ayant changé d'affectation pour raisons de santé</v>
      </c>
      <c r="C78" s="30"/>
      <c r="D78" s="30"/>
      <c r="E78" s="30"/>
      <c r="F78" s="30"/>
    </row>
    <row r="79" spans="1:6" ht="15" customHeight="1" x14ac:dyDescent="0.2">
      <c r="A79" s="30"/>
      <c r="B79" s="30"/>
      <c r="C79" s="30"/>
      <c r="D79" s="30"/>
      <c r="E79" s="30"/>
      <c r="F79" s="30"/>
    </row>
    <row r="80" spans="1:6" ht="20.25" x14ac:dyDescent="0.3">
      <c r="A80" s="399" t="str">
        <f>A367</f>
        <v>X Analyse de l'organisation du travail et Equilibre vie privée/vie professionnelle par genre</v>
      </c>
      <c r="B80" s="399"/>
      <c r="C80" s="399"/>
      <c r="D80" s="399"/>
      <c r="E80" s="399"/>
      <c r="F80" s="399"/>
    </row>
    <row r="81" spans="1:6" ht="15" customHeight="1" x14ac:dyDescent="0.2">
      <c r="A81" s="31"/>
      <c r="B81" s="30" t="str">
        <f>A369</f>
        <v>Pratique du Télétravail</v>
      </c>
      <c r="C81" s="30"/>
      <c r="D81" s="30"/>
      <c r="E81" s="30"/>
      <c r="F81" s="30"/>
    </row>
    <row r="82" spans="1:6" ht="15" customHeight="1" x14ac:dyDescent="0.2">
      <c r="A82" s="31"/>
      <c r="B82" s="30" t="str">
        <f>A373</f>
        <v>Le nombre de congés parentaux par genre</v>
      </c>
      <c r="C82" s="30"/>
      <c r="D82" s="30"/>
      <c r="E82" s="30"/>
      <c r="F82" s="30"/>
    </row>
    <row r="83" spans="1:6" ht="15" customHeight="1" x14ac:dyDescent="0.2">
      <c r="A83" s="30"/>
      <c r="B83" s="31" t="str">
        <f>A378</f>
        <v>Le nombre de jours enfant malade</v>
      </c>
      <c r="C83" s="30"/>
      <c r="D83" s="30"/>
      <c r="E83" s="30"/>
      <c r="F83" s="30"/>
    </row>
    <row r="84" spans="1:6" ht="15" customHeight="1" x14ac:dyDescent="0.2">
      <c r="A84" s="30"/>
      <c r="B84" s="31" t="str">
        <f>A382</f>
        <v>Facilités d'accès à la crèche</v>
      </c>
      <c r="C84" s="30"/>
      <c r="D84" s="30"/>
      <c r="E84" s="30"/>
      <c r="F84" s="30"/>
    </row>
    <row r="85" spans="1:6" ht="15" customHeight="1" x14ac:dyDescent="0.2">
      <c r="A85" s="30"/>
      <c r="B85" s="31"/>
      <c r="C85" s="30"/>
      <c r="D85" s="30"/>
      <c r="E85" s="30"/>
      <c r="F85" s="30"/>
    </row>
    <row r="86" spans="1:6" ht="20.25" x14ac:dyDescent="0.3">
      <c r="A86" s="399" t="str">
        <f>A385</f>
        <v>XI Prévention et Traitement des actes de Violence et de Harcèlement</v>
      </c>
      <c r="B86" s="399"/>
      <c r="C86" s="399"/>
      <c r="D86" s="399"/>
      <c r="E86" s="399"/>
      <c r="F86" s="399"/>
    </row>
    <row r="87" spans="1:6" ht="15" customHeight="1" x14ac:dyDescent="0.2">
      <c r="A87" s="30"/>
      <c r="B87" s="31" t="str">
        <f>A387</f>
        <v>Signalements pour actes de Violence ou de Harcèlement</v>
      </c>
      <c r="C87" s="30"/>
      <c r="D87" s="30"/>
      <c r="E87" s="30"/>
      <c r="F87" s="30"/>
    </row>
    <row r="88" spans="1:6" ht="15" customHeight="1" x14ac:dyDescent="0.2">
      <c r="A88" s="30"/>
      <c r="B88" s="31" t="str">
        <f>A393</f>
        <v>ACTIONS MISES EN ŒUVRE POUR LUTTER CONTRE LES ACTES DE VIOLENCE ET DE HARCELEMENT</v>
      </c>
      <c r="C88" s="30"/>
      <c r="D88" s="30"/>
      <c r="E88" s="30"/>
      <c r="F88" s="30"/>
    </row>
    <row r="89" spans="1:6" ht="15" customHeight="1" x14ac:dyDescent="0.2">
      <c r="A89" s="30"/>
      <c r="B89" s="31"/>
      <c r="C89" s="30"/>
      <c r="D89" s="30"/>
      <c r="E89" s="30"/>
      <c r="F89" s="30"/>
    </row>
    <row r="90" spans="1:6" ht="20.25" x14ac:dyDescent="0.3">
      <c r="A90" s="399" t="str">
        <f>A397</f>
        <v>XII PLAN D'ACTION EGALITE PROFESSIONNELLE</v>
      </c>
      <c r="B90" s="399"/>
      <c r="C90" s="399"/>
      <c r="D90" s="399"/>
      <c r="E90" s="399"/>
      <c r="F90" s="399"/>
    </row>
    <row r="91" spans="1:6" ht="15" customHeight="1" x14ac:dyDescent="0.2">
      <c r="A91" s="30"/>
      <c r="B91" s="31" t="str">
        <f>A399</f>
        <v>AXE 1 - Prévention et Traitement des Ecarts de Rémunération</v>
      </c>
      <c r="C91" s="30"/>
      <c r="D91" s="30"/>
      <c r="E91" s="30"/>
      <c r="F91" s="30"/>
    </row>
    <row r="92" spans="1:6" ht="15" customHeight="1" x14ac:dyDescent="0.2">
      <c r="A92" s="30"/>
      <c r="B92" s="31" t="str">
        <f>A411</f>
        <v>AXE 2 - Mixité des métiers, parcours professionnels et déroulement de carrière</v>
      </c>
      <c r="C92" s="30"/>
      <c r="D92" s="30"/>
      <c r="E92" s="30"/>
      <c r="F92" s="30"/>
    </row>
    <row r="93" spans="1:6" ht="15" customHeight="1" x14ac:dyDescent="0.2">
      <c r="A93" s="30"/>
      <c r="B93" s="31" t="str">
        <f>A423</f>
        <v>AXE 3 - Articulation vie professionnelle / vie personnelle</v>
      </c>
      <c r="C93" s="30"/>
      <c r="D93" s="30"/>
      <c r="E93" s="30"/>
      <c r="F93" s="30"/>
    </row>
    <row r="94" spans="1:6" ht="15" customHeight="1" x14ac:dyDescent="0.2">
      <c r="A94" s="30"/>
      <c r="B94" s="31" t="str">
        <f>A435</f>
        <v>AXE 4 - Lutte contre les violences sexuelles et sexistes</v>
      </c>
      <c r="C94" s="30"/>
      <c r="D94" s="30"/>
      <c r="E94" s="30"/>
      <c r="F94" s="30"/>
    </row>
    <row r="96" spans="1:6" s="32" customFormat="1" ht="45.75" customHeight="1" x14ac:dyDescent="0.2">
      <c r="A96" s="375" t="s">
        <v>442</v>
      </c>
      <c r="B96" s="376"/>
      <c r="C96" s="376"/>
      <c r="D96" s="376"/>
      <c r="E96" s="376"/>
      <c r="F96" s="376"/>
    </row>
    <row r="97" spans="1:9" s="32" customFormat="1" ht="15" x14ac:dyDescent="0.2"/>
    <row r="98" spans="1:9" ht="15.75" x14ac:dyDescent="0.25">
      <c r="A98" s="222" t="s">
        <v>34</v>
      </c>
      <c r="B98" s="223"/>
      <c r="C98" s="223"/>
      <c r="D98" s="223"/>
      <c r="E98" s="223"/>
      <c r="F98" s="223"/>
      <c r="H98" s="2"/>
      <c r="I98" s="2"/>
    </row>
    <row r="99" spans="1:9" s="32" customFormat="1" ht="15" x14ac:dyDescent="0.2">
      <c r="H99" s="33"/>
      <c r="I99" s="33"/>
    </row>
    <row r="100" spans="1:9" s="32" customFormat="1" ht="42" customHeight="1" x14ac:dyDescent="0.2">
      <c r="A100" s="372" t="s">
        <v>35</v>
      </c>
      <c r="B100" s="372"/>
      <c r="C100" s="372"/>
      <c r="D100" s="360"/>
      <c r="E100" s="360"/>
      <c r="F100" s="360"/>
    </row>
    <row r="101" spans="1:9" s="32" customFormat="1" ht="31.5" customHeight="1" x14ac:dyDescent="0.2">
      <c r="A101" s="359" t="s">
        <v>36</v>
      </c>
      <c r="B101" s="359"/>
      <c r="C101" s="359"/>
      <c r="D101" s="360"/>
      <c r="E101" s="360"/>
      <c r="F101" s="360"/>
    </row>
    <row r="102" spans="1:9" s="32" customFormat="1" ht="15" x14ac:dyDescent="0.2">
      <c r="A102" s="359" t="s">
        <v>37</v>
      </c>
      <c r="B102" s="359"/>
      <c r="C102" s="359"/>
      <c r="D102" s="360"/>
      <c r="E102" s="360"/>
      <c r="F102" s="360"/>
    </row>
    <row r="103" spans="1:9" s="32" customFormat="1" ht="15" x14ac:dyDescent="0.2">
      <c r="A103" s="359" t="s">
        <v>38</v>
      </c>
      <c r="B103" s="359"/>
      <c r="C103" s="359"/>
      <c r="D103" s="360"/>
      <c r="E103" s="360"/>
      <c r="F103" s="360"/>
    </row>
    <row r="104" spans="1:9" s="32" customFormat="1" ht="15" x14ac:dyDescent="0.2">
      <c r="A104" s="359" t="s">
        <v>39</v>
      </c>
      <c r="B104" s="359"/>
      <c r="C104" s="359"/>
      <c r="D104" s="360"/>
      <c r="E104" s="360"/>
      <c r="F104" s="360"/>
    </row>
    <row r="105" spans="1:9" s="32" customFormat="1" ht="15" x14ac:dyDescent="0.2">
      <c r="A105" s="359" t="s">
        <v>40</v>
      </c>
      <c r="B105" s="359"/>
      <c r="C105" s="359"/>
      <c r="D105" s="360"/>
      <c r="E105" s="360"/>
      <c r="F105" s="360"/>
    </row>
    <row r="106" spans="1:9" s="32" customFormat="1" ht="15" x14ac:dyDescent="0.2">
      <c r="A106" s="359" t="s">
        <v>41</v>
      </c>
      <c r="B106" s="359"/>
      <c r="C106" s="359"/>
      <c r="D106" s="360"/>
      <c r="E106" s="360"/>
      <c r="F106" s="360"/>
    </row>
    <row r="107" spans="1:9" s="32" customFormat="1" ht="15" x14ac:dyDescent="0.2">
      <c r="A107" s="359" t="s">
        <v>42</v>
      </c>
      <c r="B107" s="359"/>
      <c r="C107" s="359"/>
      <c r="D107" s="360"/>
      <c r="E107" s="360"/>
      <c r="F107" s="360"/>
    </row>
    <row r="108" spans="1:9" s="32" customFormat="1" ht="15" x14ac:dyDescent="0.2">
      <c r="A108" s="359" t="s">
        <v>43</v>
      </c>
      <c r="B108" s="359"/>
      <c r="C108" s="359"/>
      <c r="D108" s="34"/>
      <c r="E108" s="34"/>
      <c r="F108" s="34"/>
    </row>
    <row r="109" spans="1:9" s="32" customFormat="1" ht="15" x14ac:dyDescent="0.2">
      <c r="A109" s="359" t="s">
        <v>44</v>
      </c>
      <c r="B109" s="359"/>
      <c r="C109" s="359"/>
      <c r="D109" s="360"/>
      <c r="E109" s="360"/>
      <c r="F109" s="360"/>
    </row>
    <row r="110" spans="1:9" s="32" customFormat="1" ht="30" customHeight="1" x14ac:dyDescent="0.2">
      <c r="A110" s="244"/>
      <c r="B110" s="244"/>
      <c r="C110" s="244"/>
      <c r="D110" s="243"/>
      <c r="E110" s="243"/>
      <c r="F110" s="243"/>
    </row>
    <row r="111" spans="1:9" s="32" customFormat="1" ht="15.75" customHeight="1" x14ac:dyDescent="0.2">
      <c r="A111" s="362" t="s">
        <v>45</v>
      </c>
      <c r="B111" s="362"/>
      <c r="C111" s="362"/>
      <c r="D111" s="362"/>
      <c r="E111" s="362"/>
      <c r="F111" s="362"/>
    </row>
    <row r="112" spans="1:9" s="32" customFormat="1" ht="31.5" customHeight="1" x14ac:dyDescent="0.2">
      <c r="A112" s="359" t="s">
        <v>46</v>
      </c>
      <c r="B112" s="359"/>
      <c r="C112" s="359"/>
    </row>
    <row r="113" spans="1:6" s="32" customFormat="1" ht="15" x14ac:dyDescent="0.2">
      <c r="A113" s="359" t="s">
        <v>47</v>
      </c>
      <c r="B113" s="359"/>
      <c r="C113" s="359"/>
    </row>
    <row r="114" spans="1:6" s="32" customFormat="1" ht="15" x14ac:dyDescent="0.2">
      <c r="A114" s="359" t="s">
        <v>48</v>
      </c>
      <c r="B114" s="359"/>
      <c r="C114" s="359"/>
    </row>
    <row r="115" spans="1:6" s="32" customFormat="1" ht="15" x14ac:dyDescent="0.2">
      <c r="A115" s="359" t="s">
        <v>49</v>
      </c>
      <c r="B115" s="359"/>
      <c r="C115" s="359"/>
    </row>
    <row r="116" spans="1:6" s="32" customFormat="1" ht="30" customHeight="1" x14ac:dyDescent="0.2">
      <c r="A116" s="244"/>
      <c r="B116" s="244"/>
      <c r="C116" s="244"/>
    </row>
    <row r="117" spans="1:6" s="32" customFormat="1" ht="18" x14ac:dyDescent="0.2">
      <c r="A117" s="362" t="s">
        <v>50</v>
      </c>
      <c r="B117" s="362"/>
      <c r="C117" s="362"/>
      <c r="D117" s="362"/>
      <c r="E117" s="362"/>
      <c r="F117" s="362"/>
    </row>
    <row r="118" spans="1:6" s="32" customFormat="1" ht="141.75" customHeight="1" x14ac:dyDescent="0.2">
      <c r="A118" s="359" t="s">
        <v>51</v>
      </c>
      <c r="B118" s="359"/>
      <c r="C118" s="359"/>
      <c r="D118" s="361"/>
      <c r="E118" s="361"/>
      <c r="F118" s="361"/>
    </row>
    <row r="119" spans="1:6" s="32" customFormat="1" ht="15" x14ac:dyDescent="0.2"/>
    <row r="120" spans="1:6" s="32" customFormat="1" ht="15" x14ac:dyDescent="0.2"/>
    <row r="121" spans="1:6" s="32" customFormat="1" ht="15" x14ac:dyDescent="0.2"/>
    <row r="122" spans="1:6" s="32" customFormat="1" ht="15" x14ac:dyDescent="0.2"/>
    <row r="123" spans="1:6" s="32" customFormat="1" ht="15" x14ac:dyDescent="0.2"/>
    <row r="124" spans="1:6" s="32" customFormat="1" ht="15" x14ac:dyDescent="0.2"/>
    <row r="125" spans="1:6" s="32" customFormat="1" ht="15" x14ac:dyDescent="0.2"/>
    <row r="126" spans="1:6" ht="15.75" x14ac:dyDescent="0.25">
      <c r="A126" s="222" t="s">
        <v>52</v>
      </c>
      <c r="B126" s="223"/>
      <c r="C126" s="223"/>
      <c r="D126" s="223"/>
      <c r="E126" s="223"/>
      <c r="F126" s="223"/>
    </row>
    <row r="128" spans="1:6" ht="409.5" customHeight="1" x14ac:dyDescent="0.2">
      <c r="A128" s="350" t="s">
        <v>449</v>
      </c>
      <c r="B128" s="350"/>
      <c r="C128" s="350"/>
      <c r="D128" s="350"/>
      <c r="E128" s="350"/>
      <c r="F128" s="350"/>
    </row>
    <row r="129" spans="1:6" ht="183.75" customHeight="1" x14ac:dyDescent="0.2">
      <c r="A129" s="350"/>
      <c r="B129" s="350"/>
      <c r="C129" s="350"/>
      <c r="D129" s="350"/>
      <c r="E129" s="350"/>
      <c r="F129" s="350"/>
    </row>
    <row r="130" spans="1:6" ht="15.75" x14ac:dyDescent="0.25">
      <c r="A130" s="226" t="s">
        <v>53</v>
      </c>
      <c r="B130" s="226"/>
      <c r="C130" s="226"/>
      <c r="D130" s="226"/>
      <c r="E130" s="226"/>
      <c r="F130" s="226"/>
    </row>
    <row r="131" spans="1:6" ht="16.5" customHeight="1" x14ac:dyDescent="0.2">
      <c r="A131" s="49"/>
      <c r="B131" s="49"/>
      <c r="C131" s="49"/>
      <c r="D131" s="49"/>
      <c r="E131" s="49"/>
      <c r="F131" s="49"/>
    </row>
    <row r="132" spans="1:6" ht="189.75" customHeight="1" x14ac:dyDescent="0.2">
      <c r="A132" s="351" t="s">
        <v>443</v>
      </c>
      <c r="B132" s="351"/>
      <c r="C132" s="351"/>
      <c r="D132" s="351"/>
      <c r="E132" s="351"/>
      <c r="F132" s="351"/>
    </row>
    <row r="133" spans="1:6" ht="30" customHeight="1" x14ac:dyDescent="0.2">
      <c r="A133" s="245"/>
      <c r="B133" s="245"/>
      <c r="C133" s="245"/>
      <c r="D133" s="245"/>
      <c r="E133" s="245"/>
      <c r="F133" s="245"/>
    </row>
    <row r="134" spans="1:6" ht="15.75" x14ac:dyDescent="0.25">
      <c r="A134" s="226" t="s">
        <v>54</v>
      </c>
      <c r="B134" s="226"/>
      <c r="C134" s="226"/>
      <c r="D134" s="226"/>
      <c r="E134" s="226"/>
      <c r="F134" s="226"/>
    </row>
    <row r="135" spans="1:6" ht="16.5" customHeight="1" x14ac:dyDescent="0.2">
      <c r="A135" s="49"/>
      <c r="B135" s="49"/>
      <c r="C135" s="49"/>
      <c r="D135" s="49"/>
      <c r="E135" s="49"/>
      <c r="F135" s="49"/>
    </row>
    <row r="136" spans="1:6" ht="84" customHeight="1" x14ac:dyDescent="0.2">
      <c r="A136" s="352" t="s">
        <v>55</v>
      </c>
      <c r="B136" s="352"/>
      <c r="C136" s="352"/>
      <c r="D136" s="352"/>
      <c r="E136" s="352"/>
      <c r="F136" s="352"/>
    </row>
    <row r="137" spans="1:6" ht="15.75" x14ac:dyDescent="0.25">
      <c r="A137" s="226" t="s">
        <v>56</v>
      </c>
      <c r="B137" s="227"/>
      <c r="C137" s="227"/>
      <c r="D137" s="227"/>
      <c r="E137" s="227"/>
      <c r="F137" s="227"/>
    </row>
    <row r="138" spans="1:6" ht="16.5" customHeight="1" x14ac:dyDescent="0.2">
      <c r="A138" s="49"/>
      <c r="B138" s="49"/>
      <c r="C138" s="49"/>
      <c r="D138" s="49"/>
      <c r="E138" s="49"/>
      <c r="F138" s="49"/>
    </row>
    <row r="139" spans="1:6" ht="184.5" customHeight="1" x14ac:dyDescent="0.2">
      <c r="A139" s="352" t="s">
        <v>142</v>
      </c>
      <c r="B139" s="352"/>
      <c r="C139" s="352"/>
      <c r="D139" s="352"/>
      <c r="E139" s="352"/>
      <c r="F139" s="352"/>
    </row>
    <row r="140" spans="1:6" s="35" customFormat="1" ht="26.25" x14ac:dyDescent="0.4">
      <c r="A140" s="246" t="s">
        <v>307</v>
      </c>
      <c r="B140" s="228"/>
      <c r="C140" s="228"/>
      <c r="D140" s="228"/>
      <c r="E140" s="228"/>
      <c r="F140" s="228"/>
    </row>
    <row r="141" spans="1:6" ht="15" customHeight="1" x14ac:dyDescent="0.2">
      <c r="A141" s="49"/>
      <c r="B141" s="49"/>
      <c r="C141" s="49"/>
      <c r="D141" s="49"/>
      <c r="E141" s="49"/>
      <c r="F141" s="49"/>
    </row>
    <row r="142" spans="1:6" s="36" customFormat="1" ht="15.75" x14ac:dyDescent="0.25">
      <c r="A142" s="226" t="s">
        <v>57</v>
      </c>
      <c r="B142" s="227"/>
      <c r="C142" s="227"/>
      <c r="D142" s="227"/>
      <c r="E142" s="227"/>
      <c r="F142" s="227"/>
    </row>
    <row r="143" spans="1:6" ht="100.5" customHeight="1" x14ac:dyDescent="0.2">
      <c r="A143" s="353" t="s">
        <v>427</v>
      </c>
      <c r="B143" s="353"/>
      <c r="C143" s="229"/>
      <c r="D143" s="49"/>
      <c r="E143" s="230"/>
      <c r="F143" s="49"/>
    </row>
    <row r="144" spans="1:6" ht="8.25" customHeight="1" x14ac:dyDescent="0.2">
      <c r="A144" s="49"/>
      <c r="B144" s="49"/>
      <c r="C144" s="49"/>
      <c r="D144" s="49"/>
      <c r="E144" s="49"/>
      <c r="F144" s="49"/>
    </row>
    <row r="145" spans="1:9" ht="78" customHeight="1" x14ac:dyDescent="0.2">
      <c r="A145" s="353" t="s">
        <v>428</v>
      </c>
      <c r="B145" s="353"/>
      <c r="C145" s="229"/>
      <c r="D145" s="49"/>
      <c r="E145" s="230"/>
      <c r="F145" s="49"/>
      <c r="G145" s="39"/>
      <c r="H145" s="39"/>
    </row>
    <row r="146" spans="1:9" ht="30" customHeight="1" x14ac:dyDescent="0.2">
      <c r="A146" s="231"/>
      <c r="B146" s="231"/>
      <c r="C146" s="229"/>
      <c r="D146" s="49"/>
      <c r="E146" s="230"/>
      <c r="F146" s="49"/>
      <c r="H146" s="39"/>
    </row>
    <row r="147" spans="1:9" ht="18.75" customHeight="1" x14ac:dyDescent="0.25">
      <c r="A147" s="226" t="s">
        <v>308</v>
      </c>
      <c r="B147" s="227"/>
      <c r="C147" s="227"/>
      <c r="D147" s="227"/>
      <c r="E147" s="227"/>
      <c r="F147" s="227"/>
      <c r="H147" s="39"/>
    </row>
    <row r="148" spans="1:9" ht="213" customHeight="1" x14ac:dyDescent="0.2">
      <c r="A148" s="231"/>
      <c r="B148" s="231"/>
      <c r="C148" s="229"/>
      <c r="D148" s="49"/>
      <c r="E148" s="230"/>
      <c r="F148" s="49"/>
      <c r="G148" s="39"/>
      <c r="H148" s="39"/>
      <c r="I148" s="39"/>
    </row>
    <row r="149" spans="1:9" ht="187.5" customHeight="1" x14ac:dyDescent="0.2">
      <c r="A149" s="231"/>
      <c r="B149" s="231"/>
      <c r="C149" s="229"/>
      <c r="D149" s="49"/>
      <c r="E149" s="230"/>
      <c r="F149" s="49"/>
      <c r="G149" s="39"/>
      <c r="H149" s="39"/>
      <c r="I149" s="39"/>
    </row>
    <row r="150" spans="1:9" ht="30" customHeight="1" x14ac:dyDescent="0.2">
      <c r="A150" s="231"/>
      <c r="B150" s="231"/>
      <c r="C150" s="229"/>
      <c r="D150" s="49"/>
      <c r="E150" s="230"/>
      <c r="F150" s="49"/>
      <c r="G150" s="39"/>
      <c r="H150" s="39"/>
      <c r="I150" s="39"/>
    </row>
    <row r="151" spans="1:9" ht="18.75" customHeight="1" x14ac:dyDescent="0.25">
      <c r="A151" s="226" t="s">
        <v>309</v>
      </c>
      <c r="B151" s="227"/>
      <c r="C151" s="227"/>
      <c r="D151" s="227"/>
      <c r="E151" s="227"/>
      <c r="F151" s="227"/>
      <c r="H151" s="39"/>
    </row>
    <row r="152" spans="1:9" ht="312" customHeight="1" x14ac:dyDescent="0.2">
      <c r="A152" s="231"/>
      <c r="B152" s="231"/>
      <c r="C152" s="229"/>
      <c r="D152" s="49"/>
      <c r="E152" s="230"/>
      <c r="F152" s="49"/>
      <c r="G152" s="39"/>
      <c r="H152" s="39"/>
      <c r="I152" s="39"/>
    </row>
    <row r="153" spans="1:9" ht="30" customHeight="1" x14ac:dyDescent="0.2">
      <c r="A153" s="231"/>
      <c r="B153" s="231"/>
      <c r="C153" s="229"/>
      <c r="D153" s="49"/>
      <c r="E153" s="230"/>
      <c r="F153" s="49"/>
      <c r="G153" s="39"/>
      <c r="H153" s="39"/>
      <c r="I153" s="39"/>
    </row>
    <row r="154" spans="1:9" ht="18.75" customHeight="1" x14ac:dyDescent="0.25">
      <c r="A154" s="226" t="s">
        <v>58</v>
      </c>
      <c r="B154" s="227"/>
      <c r="C154" s="227"/>
      <c r="D154" s="227"/>
      <c r="E154" s="227"/>
      <c r="F154" s="227"/>
    </row>
    <row r="155" spans="1:9" ht="12" customHeight="1" x14ac:dyDescent="0.2">
      <c r="A155" s="231"/>
      <c r="B155" s="231"/>
      <c r="C155" s="229"/>
      <c r="D155" s="49"/>
      <c r="E155" s="230"/>
      <c r="F155" s="49"/>
    </row>
    <row r="156" spans="1:9" ht="184.9" customHeight="1" x14ac:dyDescent="0.2">
      <c r="A156" s="231"/>
      <c r="B156" s="231"/>
      <c r="C156" s="229"/>
      <c r="D156" s="49"/>
      <c r="E156" s="230"/>
      <c r="F156" s="49"/>
    </row>
    <row r="157" spans="1:9" s="41" customFormat="1" ht="32.25" customHeight="1" x14ac:dyDescent="0.25">
      <c r="A157" s="354" t="s">
        <v>432</v>
      </c>
      <c r="B157" s="353"/>
      <c r="C157" s="353"/>
      <c r="D157" s="353"/>
      <c r="E157" s="353"/>
      <c r="F157" s="353"/>
    </row>
    <row r="158" spans="1:9" ht="193.15" customHeight="1" x14ac:dyDescent="0.2">
      <c r="A158" s="231"/>
      <c r="B158" s="231"/>
      <c r="C158" s="229"/>
      <c r="D158" s="49"/>
      <c r="E158" s="230"/>
      <c r="F158" s="49"/>
    </row>
    <row r="159" spans="1:9" ht="15.75" x14ac:dyDescent="0.2">
      <c r="A159" s="358"/>
      <c r="B159" s="358"/>
      <c r="C159" s="358"/>
      <c r="D159" s="358"/>
      <c r="E159" s="358"/>
      <c r="F159" s="358"/>
    </row>
    <row r="160" spans="1:9" ht="27.75" customHeight="1" x14ac:dyDescent="0.2">
      <c r="A160" s="40"/>
      <c r="B160" s="40"/>
      <c r="C160" s="37"/>
      <c r="E160" s="38"/>
    </row>
    <row r="161" spans="1:8" ht="8.25" customHeight="1" x14ac:dyDescent="0.2">
      <c r="A161" s="328" t="s">
        <v>415</v>
      </c>
      <c r="B161" s="328"/>
      <c r="C161" s="328"/>
      <c r="D161" s="328"/>
      <c r="E161" s="328"/>
      <c r="F161" s="328"/>
    </row>
    <row r="162" spans="1:8" ht="8.25" customHeight="1" x14ac:dyDescent="0.2">
      <c r="A162" s="328"/>
      <c r="B162" s="328"/>
      <c r="C162" s="328"/>
      <c r="D162" s="328"/>
      <c r="E162" s="328"/>
      <c r="F162" s="328"/>
    </row>
    <row r="163" spans="1:8" ht="124.5" customHeight="1" x14ac:dyDescent="0.2">
      <c r="A163" s="328"/>
      <c r="B163" s="328"/>
      <c r="C163" s="328"/>
      <c r="D163" s="328"/>
      <c r="E163" s="328"/>
      <c r="F163" s="328"/>
    </row>
    <row r="164" spans="1:8" ht="49.5" customHeight="1" x14ac:dyDescent="0.2">
      <c r="A164" s="347" t="s">
        <v>108</v>
      </c>
      <c r="B164" s="355"/>
      <c r="C164" s="347" t="s">
        <v>59</v>
      </c>
      <c r="D164" s="340"/>
      <c r="E164" s="356" t="s">
        <v>433</v>
      </c>
      <c r="F164" s="357"/>
    </row>
    <row r="165" spans="1:8" ht="129.75" customHeight="1" x14ac:dyDescent="0.2">
      <c r="A165" s="347"/>
      <c r="B165" s="340"/>
      <c r="C165" s="348"/>
      <c r="D165" s="340"/>
      <c r="E165" s="349"/>
      <c r="F165" s="340"/>
    </row>
    <row r="166" spans="1:8" s="42" customFormat="1" ht="63.75" customHeight="1" x14ac:dyDescent="0.25">
      <c r="A166" s="338" t="s">
        <v>434</v>
      </c>
      <c r="B166" s="338"/>
      <c r="C166" s="338"/>
      <c r="D166" s="338"/>
      <c r="E166" s="338"/>
      <c r="F166" s="339"/>
    </row>
    <row r="167" spans="1:8" ht="129.75" customHeight="1" x14ac:dyDescent="0.2">
      <c r="A167" s="340"/>
      <c r="B167" s="340"/>
      <c r="C167" s="340"/>
      <c r="D167" s="340"/>
      <c r="E167" s="340"/>
      <c r="F167" s="341"/>
    </row>
    <row r="168" spans="1:8" ht="24" customHeight="1" x14ac:dyDescent="0.2">
      <c r="A168" s="43"/>
      <c r="B168" s="43"/>
      <c r="C168" s="43"/>
      <c r="D168" s="43"/>
      <c r="E168" s="43"/>
      <c r="F168" s="44"/>
    </row>
    <row r="169" spans="1:8" ht="17.25" customHeight="1" x14ac:dyDescent="0.25">
      <c r="A169" s="222" t="s">
        <v>310</v>
      </c>
      <c r="B169" s="223"/>
      <c r="C169" s="223"/>
      <c r="D169" s="223"/>
      <c r="E169" s="223"/>
      <c r="F169" s="223"/>
    </row>
    <row r="171" spans="1:8" ht="90" customHeight="1" x14ac:dyDescent="0.2">
      <c r="A171" s="319" t="s">
        <v>60</v>
      </c>
      <c r="B171" s="319"/>
      <c r="H171" s="240"/>
    </row>
    <row r="172" spans="1:8" ht="15" customHeight="1" x14ac:dyDescent="0.2">
      <c r="A172" s="45"/>
      <c r="B172" s="45"/>
    </row>
    <row r="173" spans="1:8" ht="187.5" customHeight="1" x14ac:dyDescent="0.2">
      <c r="A173" s="45"/>
      <c r="B173" s="45"/>
    </row>
    <row r="174" spans="1:8" ht="19.899999999999999" customHeight="1" x14ac:dyDescent="0.2"/>
    <row r="175" spans="1:8" ht="15" customHeight="1" x14ac:dyDescent="0.2">
      <c r="A175" s="45"/>
      <c r="B175" s="45"/>
    </row>
    <row r="176" spans="1:8" ht="187.5" customHeight="1" x14ac:dyDescent="0.2">
      <c r="A176" s="45"/>
      <c r="B176" s="45"/>
    </row>
    <row r="177" spans="1:12" ht="19.899999999999999" customHeight="1" x14ac:dyDescent="0.2"/>
    <row r="178" spans="1:12" ht="201" customHeight="1" x14ac:dyDescent="0.2"/>
    <row r="179" spans="1:12" ht="48" customHeight="1" x14ac:dyDescent="0.2">
      <c r="A179" s="344"/>
      <c r="B179" s="344"/>
      <c r="C179" s="344"/>
      <c r="D179" s="344"/>
      <c r="E179" s="344"/>
      <c r="F179" s="344"/>
    </row>
    <row r="180" spans="1:12" ht="52.5" customHeight="1" x14ac:dyDescent="0.4">
      <c r="A180" s="382" t="s">
        <v>168</v>
      </c>
      <c r="B180" s="382"/>
      <c r="C180" s="382"/>
      <c r="D180" s="382"/>
      <c r="E180" s="382"/>
      <c r="F180" s="382"/>
    </row>
    <row r="181" spans="1:12" ht="10.15" customHeight="1" x14ac:dyDescent="0.2">
      <c r="G181" s="39"/>
      <c r="H181" s="39"/>
      <c r="I181" s="39"/>
      <c r="J181" s="39"/>
      <c r="K181" s="39"/>
      <c r="L181" s="39"/>
    </row>
    <row r="182" spans="1:12" ht="18.75" customHeight="1" x14ac:dyDescent="0.25">
      <c r="A182" s="222" t="s">
        <v>169</v>
      </c>
      <c r="B182" s="223"/>
      <c r="C182" s="223"/>
      <c r="D182" s="223"/>
      <c r="E182" s="223"/>
      <c r="F182" s="223"/>
      <c r="G182" s="39"/>
      <c r="H182" s="39"/>
      <c r="I182" s="39"/>
      <c r="J182" s="39"/>
      <c r="K182" s="39"/>
      <c r="L182" s="39"/>
    </row>
    <row r="183" spans="1:12" ht="100.5" customHeight="1" x14ac:dyDescent="0.2">
      <c r="A183" s="342" t="s">
        <v>429</v>
      </c>
      <c r="B183" s="342"/>
      <c r="C183" s="342"/>
      <c r="E183" s="38"/>
    </row>
    <row r="184" spans="1:12" ht="100.5" customHeight="1" x14ac:dyDescent="0.2">
      <c r="A184" s="342" t="s">
        <v>430</v>
      </c>
      <c r="B184" s="342"/>
      <c r="C184" s="342"/>
      <c r="E184" s="38"/>
    </row>
    <row r="185" spans="1:12" s="39" customFormat="1" ht="27" customHeight="1" x14ac:dyDescent="0.2">
      <c r="A185" s="343" t="s">
        <v>439</v>
      </c>
      <c r="B185" s="343"/>
      <c r="C185" s="343"/>
      <c r="D185" s="46">
        <f>'DONNEES GENERIQUES A REMPLIR'!I77</f>
        <v>0</v>
      </c>
      <c r="E185" s="47"/>
      <c r="F185" s="47"/>
    </row>
    <row r="186" spans="1:12" ht="112.9" customHeight="1" x14ac:dyDescent="0.2">
      <c r="A186" s="48"/>
      <c r="B186" s="48"/>
      <c r="C186" s="49"/>
    </row>
    <row r="187" spans="1:12" ht="112.9" customHeight="1" x14ac:dyDescent="0.2"/>
    <row r="188" spans="1:12" ht="112.9" customHeight="1" x14ac:dyDescent="0.2"/>
    <row r="189" spans="1:12" ht="112.9" customHeight="1" x14ac:dyDescent="0.2">
      <c r="A189" s="48"/>
      <c r="B189" s="48"/>
      <c r="C189" s="49"/>
    </row>
    <row r="190" spans="1:12" ht="112.9" customHeight="1" x14ac:dyDescent="0.2">
      <c r="A190" s="48"/>
      <c r="B190" s="48"/>
      <c r="C190" s="49"/>
    </row>
    <row r="191" spans="1:12" ht="75.599999999999994" customHeight="1" x14ac:dyDescent="0.2"/>
    <row r="192" spans="1:12" s="35" customFormat="1" ht="51.75" customHeight="1" x14ac:dyDescent="0.4">
      <c r="A192" s="382" t="s">
        <v>311</v>
      </c>
      <c r="B192" s="382"/>
      <c r="C192" s="382"/>
      <c r="D192" s="382"/>
      <c r="E192" s="382"/>
      <c r="F192" s="382"/>
    </row>
    <row r="193" spans="1:12" ht="15" customHeight="1" x14ac:dyDescent="0.2">
      <c r="G193" s="39"/>
      <c r="H193" s="39"/>
      <c r="I193" s="39"/>
      <c r="J193" s="39"/>
      <c r="K193" s="39"/>
      <c r="L193" s="39"/>
    </row>
    <row r="194" spans="1:12" s="36" customFormat="1" ht="18.75" customHeight="1" x14ac:dyDescent="0.25">
      <c r="A194" s="222" t="s">
        <v>61</v>
      </c>
      <c r="B194" s="223"/>
      <c r="C194" s="223"/>
      <c r="D194" s="223"/>
      <c r="E194" s="223"/>
      <c r="F194" s="223"/>
      <c r="G194" s="50"/>
      <c r="H194" s="50"/>
      <c r="I194" s="50"/>
      <c r="J194" s="50"/>
      <c r="K194" s="50"/>
      <c r="L194" s="50"/>
    </row>
    <row r="195" spans="1:12" x14ac:dyDescent="0.2">
      <c r="G195" s="39"/>
      <c r="H195" s="39"/>
      <c r="I195" s="39"/>
      <c r="J195" s="39"/>
      <c r="K195" s="39"/>
      <c r="L195" s="39"/>
    </row>
    <row r="196" spans="1:12" ht="112.15" customHeight="1" x14ac:dyDescent="0.2">
      <c r="G196" s="39"/>
      <c r="H196" s="39"/>
      <c r="I196" s="39"/>
      <c r="J196" s="39"/>
      <c r="K196" s="39"/>
      <c r="L196" s="39"/>
    </row>
    <row r="197" spans="1:12" ht="180.75" customHeight="1" x14ac:dyDescent="0.2">
      <c r="G197" s="39"/>
      <c r="H197" s="39"/>
      <c r="I197" s="39"/>
      <c r="J197" s="39"/>
      <c r="K197" s="39"/>
      <c r="L197" s="39"/>
    </row>
    <row r="198" spans="1:12" ht="17.25" customHeight="1" x14ac:dyDescent="0.2"/>
    <row r="199" spans="1:12" ht="189.75" customHeight="1" x14ac:dyDescent="0.2"/>
    <row r="200" spans="1:12" ht="21" customHeight="1" x14ac:dyDescent="0.2"/>
    <row r="201" spans="1:12" ht="256.14999999999998" customHeight="1" x14ac:dyDescent="0.2"/>
    <row r="203" spans="1:12" ht="16.149999999999999" customHeight="1" x14ac:dyDescent="0.25">
      <c r="A203" s="345" t="s">
        <v>137</v>
      </c>
      <c r="B203" s="345"/>
      <c r="C203" s="345"/>
      <c r="D203" s="345"/>
      <c r="E203" s="345"/>
      <c r="F203" s="345"/>
    </row>
    <row r="204" spans="1:12" ht="118.9" customHeight="1" x14ac:dyDescent="0.2">
      <c r="A204" s="319" t="s">
        <v>436</v>
      </c>
      <c r="B204" s="319"/>
      <c r="D204" s="319" t="s">
        <v>437</v>
      </c>
      <c r="E204" s="319"/>
    </row>
    <row r="205" spans="1:12" ht="30" customHeight="1" x14ac:dyDescent="0.25">
      <c r="A205" s="51"/>
      <c r="B205" s="52"/>
      <c r="C205" s="52"/>
      <c r="D205" s="52"/>
      <c r="E205" s="52"/>
      <c r="F205" s="52"/>
    </row>
    <row r="206" spans="1:12" ht="55.5" customHeight="1" x14ac:dyDescent="0.4">
      <c r="A206" s="382" t="s">
        <v>312</v>
      </c>
      <c r="B206" s="382"/>
      <c r="C206" s="382"/>
      <c r="D206" s="382"/>
      <c r="E206" s="382"/>
      <c r="F206" s="382"/>
    </row>
    <row r="207" spans="1:12" ht="15" customHeight="1" x14ac:dyDescent="0.25">
      <c r="A207" s="51"/>
      <c r="B207" s="52"/>
      <c r="C207" s="52"/>
      <c r="D207" s="52"/>
      <c r="E207" s="52"/>
      <c r="F207" s="52"/>
    </row>
    <row r="208" spans="1:12" ht="16.5" customHeight="1" x14ac:dyDescent="0.25">
      <c r="A208" s="222" t="s">
        <v>313</v>
      </c>
      <c r="B208" s="223"/>
      <c r="C208" s="223"/>
      <c r="D208" s="223"/>
      <c r="E208" s="223"/>
      <c r="F208" s="223"/>
    </row>
    <row r="209" spans="1:6" ht="16.149999999999999" customHeight="1" x14ac:dyDescent="0.2">
      <c r="A209" s="53"/>
      <c r="B209" s="53"/>
      <c r="C209" s="53"/>
      <c r="D209" s="54"/>
      <c r="E209" s="54"/>
      <c r="F209" s="54"/>
    </row>
    <row r="210" spans="1:6" ht="87" customHeight="1" x14ac:dyDescent="0.2">
      <c r="A210" s="323" t="s">
        <v>435</v>
      </c>
      <c r="B210" s="323"/>
      <c r="D210" s="55"/>
      <c r="E210" s="55"/>
    </row>
    <row r="211" spans="1:6" ht="16.5" customHeight="1" x14ac:dyDescent="0.2">
      <c r="A211" s="45"/>
      <c r="B211" s="45"/>
    </row>
    <row r="212" spans="1:6" ht="205.15" customHeight="1" x14ac:dyDescent="0.2">
      <c r="A212" s="53"/>
      <c r="B212" s="53"/>
      <c r="C212" s="53"/>
      <c r="D212" s="54"/>
      <c r="E212" s="54"/>
      <c r="F212" s="54"/>
    </row>
    <row r="213" spans="1:6" ht="87" customHeight="1" x14ac:dyDescent="0.2">
      <c r="A213" s="323" t="s">
        <v>314</v>
      </c>
      <c r="B213" s="323"/>
      <c r="D213" s="55"/>
      <c r="E213" s="55"/>
    </row>
    <row r="214" spans="1:6" ht="16.5" customHeight="1" x14ac:dyDescent="0.2">
      <c r="A214" s="45"/>
      <c r="B214" s="45"/>
    </row>
    <row r="215" spans="1:6" ht="208.15" customHeight="1" x14ac:dyDescent="0.2">
      <c r="A215" s="48"/>
      <c r="B215" s="48"/>
      <c r="C215" s="49"/>
    </row>
    <row r="216" spans="1:6" ht="16.5" customHeight="1" x14ac:dyDescent="0.25">
      <c r="A216" s="222" t="s">
        <v>317</v>
      </c>
      <c r="B216" s="223"/>
      <c r="C216" s="223"/>
      <c r="D216" s="223"/>
      <c r="E216" s="223"/>
      <c r="F216" s="223"/>
    </row>
    <row r="217" spans="1:6" ht="16.149999999999999" customHeight="1" x14ac:dyDescent="0.2">
      <c r="A217" s="53"/>
      <c r="B217" s="53"/>
      <c r="C217" s="53"/>
      <c r="D217" s="54"/>
      <c r="E217" s="54"/>
      <c r="F217" s="54"/>
    </row>
    <row r="218" spans="1:6" ht="87" customHeight="1" x14ac:dyDescent="0.2">
      <c r="A218" s="323" t="s">
        <v>315</v>
      </c>
      <c r="B218" s="323"/>
      <c r="D218" s="55"/>
      <c r="E218" s="55"/>
    </row>
    <row r="219" spans="1:6" ht="16.5" customHeight="1" x14ac:dyDescent="0.2">
      <c r="A219" s="45"/>
      <c r="B219" s="45"/>
    </row>
    <row r="220" spans="1:6" ht="205.15" customHeight="1" x14ac:dyDescent="0.2">
      <c r="A220" s="53"/>
      <c r="B220" s="53"/>
      <c r="C220" s="53"/>
      <c r="D220" s="54"/>
      <c r="E220" s="54"/>
      <c r="F220" s="54"/>
    </row>
    <row r="221" spans="1:6" ht="87" customHeight="1" x14ac:dyDescent="0.2">
      <c r="A221" s="323" t="s">
        <v>316</v>
      </c>
      <c r="B221" s="323"/>
      <c r="D221" s="55"/>
      <c r="E221" s="55"/>
    </row>
    <row r="222" spans="1:6" ht="16.5" customHeight="1" x14ac:dyDescent="0.2">
      <c r="A222" s="45"/>
      <c r="B222" s="45"/>
    </row>
    <row r="223" spans="1:6" ht="208.15" customHeight="1" x14ac:dyDescent="0.2">
      <c r="A223" s="48"/>
      <c r="B223" s="48"/>
      <c r="C223" s="49"/>
    </row>
    <row r="224" spans="1:6" ht="30" customHeight="1" x14ac:dyDescent="0.2">
      <c r="B224" s="56"/>
      <c r="C224" s="56"/>
      <c r="D224" s="56"/>
      <c r="E224" s="56"/>
      <c r="F224" s="56"/>
    </row>
    <row r="225" spans="1:8" ht="16.5" customHeight="1" x14ac:dyDescent="0.25">
      <c r="A225" s="222" t="s">
        <v>63</v>
      </c>
      <c r="B225" s="223"/>
      <c r="C225" s="223"/>
      <c r="D225" s="223"/>
      <c r="E225" s="223"/>
      <c r="F225" s="223"/>
    </row>
    <row r="226" spans="1:8" ht="16.5" customHeight="1" x14ac:dyDescent="0.2">
      <c r="A226" s="45"/>
      <c r="B226" s="45"/>
    </row>
    <row r="227" spans="1:8" ht="39" customHeight="1" x14ac:dyDescent="0.2">
      <c r="A227" s="343" t="s">
        <v>132</v>
      </c>
      <c r="B227" s="343"/>
      <c r="C227" s="343"/>
      <c r="D227" s="335" t="s">
        <v>133</v>
      </c>
      <c r="E227" s="335"/>
      <c r="F227" s="335"/>
    </row>
    <row r="228" spans="1:8" ht="104.25" customHeight="1" x14ac:dyDescent="0.2">
      <c r="A228" s="48"/>
      <c r="B228" s="48"/>
      <c r="C228" s="49"/>
    </row>
    <row r="229" spans="1:8" ht="122.25" customHeight="1" x14ac:dyDescent="0.2">
      <c r="B229" s="346"/>
      <c r="C229" s="346"/>
      <c r="D229" s="346"/>
      <c r="E229" s="346"/>
      <c r="F229" s="56"/>
    </row>
    <row r="230" spans="1:8" ht="26.25" x14ac:dyDescent="0.4">
      <c r="A230" s="225" t="s">
        <v>322</v>
      </c>
      <c r="B230" s="224"/>
      <c r="C230" s="224"/>
      <c r="D230" s="224"/>
      <c r="E230" s="224"/>
      <c r="F230" s="224"/>
    </row>
    <row r="231" spans="1:8" ht="15" customHeight="1" x14ac:dyDescent="0.2">
      <c r="A231" s="45"/>
      <c r="B231" s="45"/>
    </row>
    <row r="232" spans="1:8" ht="16.5" customHeight="1" x14ac:dyDescent="0.25">
      <c r="A232" s="222" t="s">
        <v>318</v>
      </c>
      <c r="B232" s="223"/>
      <c r="C232" s="223"/>
      <c r="D232" s="223"/>
      <c r="E232" s="223"/>
      <c r="F232" s="223"/>
    </row>
    <row r="233" spans="1:8" ht="16.5" customHeight="1" x14ac:dyDescent="0.2">
      <c r="A233" s="45"/>
      <c r="B233" s="45"/>
    </row>
    <row r="234" spans="1:8" ht="39" customHeight="1" x14ac:dyDescent="0.2">
      <c r="A234" s="343" t="s">
        <v>320</v>
      </c>
      <c r="B234" s="343"/>
      <c r="C234" s="343"/>
      <c r="D234" s="335" t="s">
        <v>319</v>
      </c>
      <c r="E234" s="335"/>
      <c r="F234" s="335"/>
      <c r="H234" s="39"/>
    </row>
    <row r="235" spans="1:8" ht="104.25" customHeight="1" x14ac:dyDescent="0.2">
      <c r="A235" s="48"/>
      <c r="B235" s="48"/>
      <c r="C235" s="49"/>
      <c r="H235" s="39"/>
    </row>
    <row r="236" spans="1:8" ht="15" customHeight="1" x14ac:dyDescent="0.2">
      <c r="A236" s="48"/>
      <c r="B236" s="48"/>
      <c r="C236" s="49"/>
      <c r="H236" s="39"/>
    </row>
    <row r="237" spans="1:8" ht="129" customHeight="1" x14ac:dyDescent="0.2">
      <c r="B237" s="381" t="s">
        <v>321</v>
      </c>
      <c r="C237" s="381"/>
      <c r="D237" s="381"/>
      <c r="E237" s="381"/>
      <c r="F237" s="56"/>
      <c r="H237" s="39"/>
    </row>
    <row r="238" spans="1:8" ht="30" customHeight="1" x14ac:dyDescent="0.2">
      <c r="A238" s="45"/>
      <c r="B238" s="45"/>
    </row>
    <row r="239" spans="1:8" ht="16.5" customHeight="1" x14ac:dyDescent="0.25">
      <c r="A239" s="222" t="s">
        <v>426</v>
      </c>
      <c r="B239" s="223"/>
      <c r="C239" s="223"/>
      <c r="D239" s="223"/>
      <c r="E239" s="223"/>
      <c r="F239" s="223"/>
    </row>
    <row r="240" spans="1:8" ht="16.5" customHeight="1" x14ac:dyDescent="0.2">
      <c r="A240" s="45"/>
      <c r="B240" s="45"/>
    </row>
    <row r="241" spans="1:6" ht="39" customHeight="1" x14ac:dyDescent="0.2">
      <c r="A241" s="343" t="s">
        <v>416</v>
      </c>
      <c r="B241" s="343"/>
      <c r="C241" s="343"/>
      <c r="D241" s="335" t="s">
        <v>440</v>
      </c>
      <c r="E241" s="335"/>
      <c r="F241" s="335"/>
    </row>
    <row r="242" spans="1:6" ht="104.25" customHeight="1" x14ac:dyDescent="0.2">
      <c r="A242" s="48"/>
      <c r="B242" s="48"/>
      <c r="C242" s="49"/>
    </row>
    <row r="243" spans="1:6" ht="129" customHeight="1" x14ac:dyDescent="0.2">
      <c r="B243" s="381" t="s">
        <v>417</v>
      </c>
      <c r="C243" s="381"/>
      <c r="D243" s="381"/>
      <c r="E243" s="381"/>
      <c r="F243" s="56"/>
    </row>
    <row r="244" spans="1:6" s="35" customFormat="1" ht="51" customHeight="1" x14ac:dyDescent="0.4">
      <c r="A244" s="382" t="s">
        <v>323</v>
      </c>
      <c r="B244" s="382"/>
      <c r="C244" s="382"/>
      <c r="D244" s="382"/>
      <c r="E244" s="382"/>
      <c r="F244" s="382"/>
    </row>
    <row r="245" spans="1:6" s="2" customFormat="1" ht="15" customHeight="1" x14ac:dyDescent="0.25">
      <c r="A245" s="57"/>
      <c r="B245" s="58"/>
      <c r="C245" s="58"/>
      <c r="D245" s="58"/>
      <c r="E245" s="58"/>
      <c r="F245" s="58"/>
    </row>
    <row r="246" spans="1:6" s="36" customFormat="1" ht="18.75" customHeight="1" x14ac:dyDescent="0.25">
      <c r="A246" s="345" t="s">
        <v>196</v>
      </c>
      <c r="B246" s="345"/>
      <c r="C246" s="345"/>
      <c r="D246" s="345"/>
      <c r="E246" s="345"/>
      <c r="F246" s="345"/>
    </row>
    <row r="247" spans="1:6" ht="10.9" customHeight="1" x14ac:dyDescent="0.2"/>
    <row r="248" spans="1:6" s="39" customFormat="1" ht="88.15" customHeight="1" x14ac:dyDescent="0.2">
      <c r="A248" s="319" t="s">
        <v>325</v>
      </c>
      <c r="B248" s="319"/>
      <c r="C248" s="59"/>
      <c r="D248" s="59"/>
      <c r="E248" s="47"/>
      <c r="F248" s="47"/>
    </row>
    <row r="249" spans="1:6" ht="208.9" customHeight="1" x14ac:dyDescent="0.2">
      <c r="A249" s="380"/>
      <c r="B249" s="380"/>
      <c r="C249" s="380"/>
      <c r="D249" s="380"/>
      <c r="E249" s="380"/>
      <c r="F249" s="380"/>
    </row>
    <row r="250" spans="1:6" ht="226.9" customHeight="1" x14ac:dyDescent="0.2">
      <c r="A250" s="380"/>
      <c r="B250" s="380"/>
      <c r="C250" s="380"/>
      <c r="D250" s="380"/>
      <c r="E250" s="380"/>
      <c r="F250" s="380"/>
    </row>
    <row r="251" spans="1:6" s="36" customFormat="1" ht="18.75" customHeight="1" x14ac:dyDescent="0.25">
      <c r="A251" s="345" t="s">
        <v>328</v>
      </c>
      <c r="B251" s="345"/>
      <c r="C251" s="345"/>
      <c r="D251" s="345"/>
      <c r="E251" s="345"/>
      <c r="F251" s="345"/>
    </row>
    <row r="252" spans="1:6" ht="10.9" customHeight="1" x14ac:dyDescent="0.2"/>
    <row r="253" spans="1:6" s="39" customFormat="1" ht="88.15" customHeight="1" x14ac:dyDescent="0.2">
      <c r="A253" s="319" t="s">
        <v>326</v>
      </c>
      <c r="B253" s="319"/>
      <c r="C253" s="59"/>
      <c r="D253" s="59"/>
      <c r="E253" s="47"/>
      <c r="F253" s="47"/>
    </row>
    <row r="254" spans="1:6" ht="208.9" customHeight="1" x14ac:dyDescent="0.2">
      <c r="A254" s="380"/>
      <c r="B254" s="380"/>
      <c r="C254" s="380"/>
      <c r="D254" s="380"/>
      <c r="E254" s="380"/>
      <c r="F254" s="380"/>
    </row>
    <row r="255" spans="1:6" ht="226.9" customHeight="1" x14ac:dyDescent="0.2">
      <c r="A255" s="380"/>
      <c r="B255" s="380"/>
      <c r="C255" s="380"/>
      <c r="D255" s="380"/>
      <c r="E255" s="380"/>
      <c r="F255" s="380"/>
    </row>
    <row r="256" spans="1:6" s="36" customFormat="1" ht="18.75" customHeight="1" x14ac:dyDescent="0.25">
      <c r="A256" s="345" t="s">
        <v>327</v>
      </c>
      <c r="B256" s="345"/>
      <c r="C256" s="345"/>
      <c r="D256" s="345"/>
      <c r="E256" s="345"/>
      <c r="F256" s="345"/>
    </row>
    <row r="257" spans="1:6" s="39" customFormat="1" ht="88.15" customHeight="1" x14ac:dyDescent="0.2">
      <c r="A257" s="319" t="s">
        <v>445</v>
      </c>
      <c r="B257" s="319"/>
      <c r="C257" s="59"/>
      <c r="D257" s="59"/>
      <c r="E257" s="47"/>
      <c r="F257" s="47"/>
    </row>
    <row r="258" spans="1:6" ht="193.5" customHeight="1" x14ac:dyDescent="0.2">
      <c r="A258" s="380"/>
      <c r="B258" s="380"/>
      <c r="C258" s="380"/>
      <c r="D258" s="380"/>
      <c r="E258" s="380"/>
      <c r="F258" s="380"/>
    </row>
    <row r="259" spans="1:6" ht="30" customHeight="1" x14ac:dyDescent="0.2"/>
    <row r="260" spans="1:6" s="36" customFormat="1" ht="18.75" customHeight="1" x14ac:dyDescent="0.25">
      <c r="A260" s="222" t="s">
        <v>33</v>
      </c>
      <c r="B260" s="223"/>
      <c r="C260" s="223"/>
      <c r="D260" s="223"/>
      <c r="E260" s="223"/>
      <c r="F260" s="223"/>
    </row>
    <row r="261" spans="1:6" s="39" customFormat="1" ht="88.15" customHeight="1" x14ac:dyDescent="0.2">
      <c r="A261" s="319" t="s">
        <v>67</v>
      </c>
      <c r="B261" s="319"/>
      <c r="C261" s="59"/>
      <c r="D261" s="59"/>
      <c r="E261" s="47"/>
      <c r="F261" s="47"/>
    </row>
    <row r="262" spans="1:6" s="39" customFormat="1" ht="88.15" customHeight="1" x14ac:dyDescent="0.2">
      <c r="A262" s="319" t="s">
        <v>332</v>
      </c>
      <c r="B262" s="319"/>
      <c r="C262" s="59"/>
      <c r="D262" s="59"/>
      <c r="E262" s="47"/>
      <c r="F262" s="47"/>
    </row>
    <row r="263" spans="1:6" s="39" customFormat="1" ht="88.15" customHeight="1" x14ac:dyDescent="0.2">
      <c r="A263" s="319" t="s">
        <v>333</v>
      </c>
      <c r="B263" s="319"/>
      <c r="C263" s="59"/>
      <c r="D263" s="59"/>
      <c r="E263" s="47"/>
      <c r="F263" s="47"/>
    </row>
    <row r="264" spans="1:6" ht="120" customHeight="1" x14ac:dyDescent="0.2">
      <c r="A264" s="319" t="s">
        <v>334</v>
      </c>
      <c r="B264" s="319"/>
    </row>
    <row r="265" spans="1:6" s="36" customFormat="1" ht="18.75" customHeight="1" x14ac:dyDescent="0.25">
      <c r="A265" s="222" t="s">
        <v>295</v>
      </c>
      <c r="B265" s="223"/>
      <c r="C265" s="223"/>
      <c r="D265" s="223"/>
      <c r="E265" s="223"/>
      <c r="F265" s="223"/>
    </row>
    <row r="266" spans="1:6" s="2" customFormat="1" ht="13.9" customHeight="1" x14ac:dyDescent="0.25">
      <c r="A266" s="51"/>
      <c r="B266" s="61"/>
      <c r="C266" s="61"/>
      <c r="D266" s="61"/>
      <c r="E266" s="61"/>
      <c r="F266" s="61"/>
    </row>
    <row r="267" spans="1:6" s="39" customFormat="1" ht="88.15" customHeight="1" x14ac:dyDescent="0.2">
      <c r="A267" s="319" t="s">
        <v>336</v>
      </c>
      <c r="B267" s="319"/>
      <c r="C267" s="59"/>
      <c r="D267" s="59"/>
      <c r="E267" s="47"/>
      <c r="F267" s="47"/>
    </row>
    <row r="268" spans="1:6" s="39" customFormat="1" ht="88.15" customHeight="1" x14ac:dyDescent="0.2">
      <c r="A268" s="319" t="s">
        <v>252</v>
      </c>
      <c r="B268" s="319"/>
      <c r="C268" s="59"/>
      <c r="D268" s="59"/>
      <c r="E268" s="47"/>
      <c r="F268" s="47"/>
    </row>
    <row r="269" spans="1:6" ht="52.5" customHeight="1" x14ac:dyDescent="0.2">
      <c r="A269" s="60"/>
      <c r="B269" s="60"/>
      <c r="D269" s="60"/>
      <c r="E269" s="60"/>
    </row>
    <row r="270" spans="1:6" s="35" customFormat="1" ht="51" customHeight="1" x14ac:dyDescent="0.4">
      <c r="A270" s="382" t="s">
        <v>324</v>
      </c>
      <c r="B270" s="382"/>
      <c r="C270" s="382"/>
      <c r="D270" s="382"/>
      <c r="E270" s="382"/>
      <c r="F270" s="382"/>
    </row>
    <row r="271" spans="1:6" ht="15" customHeight="1" x14ac:dyDescent="0.2"/>
    <row r="272" spans="1:6" s="36" customFormat="1" ht="18.75" customHeight="1" x14ac:dyDescent="0.25">
      <c r="A272" s="222" t="s">
        <v>339</v>
      </c>
      <c r="B272" s="223"/>
      <c r="C272" s="223"/>
      <c r="D272" s="223"/>
      <c r="E272" s="223"/>
      <c r="F272" s="223"/>
    </row>
    <row r="273" spans="1:8" s="39" customFormat="1" ht="88.15" customHeight="1" x14ac:dyDescent="0.2">
      <c r="A273" s="319" t="s">
        <v>337</v>
      </c>
      <c r="B273" s="319"/>
      <c r="C273" s="59"/>
      <c r="D273" s="59"/>
      <c r="E273" s="47"/>
      <c r="F273" s="47"/>
      <c r="H273" s="2"/>
    </row>
    <row r="274" spans="1:8" ht="208.15" customHeight="1" x14ac:dyDescent="0.2"/>
    <row r="275" spans="1:8" ht="58.15" customHeight="1" x14ac:dyDescent="0.2">
      <c r="A275" s="344"/>
      <c r="B275" s="344"/>
      <c r="C275" s="344"/>
      <c r="D275" s="344"/>
      <c r="E275" s="344"/>
      <c r="F275" s="344"/>
    </row>
    <row r="276" spans="1:8" ht="181.15" customHeight="1" x14ac:dyDescent="0.2"/>
    <row r="277" spans="1:8" ht="30" customHeight="1" x14ac:dyDescent="0.2">
      <c r="A277" s="344"/>
      <c r="B277" s="344"/>
      <c r="C277" s="344"/>
      <c r="D277" s="344"/>
      <c r="E277" s="344"/>
      <c r="F277" s="344"/>
    </row>
    <row r="278" spans="1:8" s="36" customFormat="1" ht="18.75" customHeight="1" x14ac:dyDescent="0.25">
      <c r="A278" s="222" t="s">
        <v>338</v>
      </c>
      <c r="B278" s="223"/>
      <c r="C278" s="223"/>
      <c r="D278" s="223"/>
      <c r="E278" s="223"/>
      <c r="F278" s="223"/>
    </row>
    <row r="279" spans="1:8" ht="222" customHeight="1" x14ac:dyDescent="0.2"/>
    <row r="280" spans="1:8" ht="190.9" customHeight="1" x14ac:dyDescent="0.2"/>
    <row r="281" spans="1:8" ht="30" customHeight="1" x14ac:dyDescent="0.2">
      <c r="A281" s="344"/>
      <c r="B281" s="344"/>
      <c r="C281" s="344"/>
      <c r="D281" s="344"/>
      <c r="E281" s="344"/>
      <c r="F281" s="344"/>
    </row>
    <row r="282" spans="1:8" s="36" customFormat="1" ht="32.25" customHeight="1" x14ac:dyDescent="0.25">
      <c r="A282" s="345" t="s">
        <v>340</v>
      </c>
      <c r="B282" s="345"/>
      <c r="C282" s="345"/>
      <c r="D282" s="345"/>
      <c r="E282" s="345"/>
      <c r="F282" s="345"/>
    </row>
    <row r="283" spans="1:8" ht="223.9" customHeight="1" x14ac:dyDescent="0.2">
      <c r="A283" s="401"/>
      <c r="B283" s="401"/>
      <c r="C283" s="401"/>
      <c r="D283" s="401"/>
      <c r="E283" s="401"/>
      <c r="F283" s="401"/>
    </row>
    <row r="284" spans="1:8" ht="232.5" customHeight="1" x14ac:dyDescent="0.2">
      <c r="A284" s="401"/>
      <c r="B284" s="401"/>
      <c r="C284" s="401"/>
      <c r="D284" s="401"/>
      <c r="E284" s="401"/>
      <c r="F284" s="401"/>
    </row>
    <row r="285" spans="1:8" s="36" customFormat="1" ht="18.75" customHeight="1" x14ac:dyDescent="0.25">
      <c r="A285" s="222" t="s">
        <v>341</v>
      </c>
      <c r="B285" s="223"/>
      <c r="C285" s="223"/>
      <c r="D285" s="223"/>
      <c r="E285" s="223"/>
      <c r="F285" s="223"/>
    </row>
    <row r="286" spans="1:8" ht="118.15" customHeight="1" x14ac:dyDescent="0.2">
      <c r="A286" s="319" t="s">
        <v>342</v>
      </c>
      <c r="B286" s="319"/>
    </row>
    <row r="287" spans="1:8" ht="106.9" customHeight="1" x14ac:dyDescent="0.2">
      <c r="A287" s="319" t="s">
        <v>344</v>
      </c>
      <c r="B287" s="319"/>
      <c r="C287" s="319"/>
    </row>
    <row r="288" spans="1:8" ht="30" customHeight="1" x14ac:dyDescent="0.2">
      <c r="A288" s="383"/>
      <c r="B288" s="383"/>
      <c r="C288" s="383"/>
      <c r="D288" s="383"/>
      <c r="E288" s="383"/>
      <c r="F288" s="383"/>
    </row>
    <row r="289" spans="1:6" s="36" customFormat="1" ht="18.75" customHeight="1" x14ac:dyDescent="0.25">
      <c r="A289" s="222" t="s">
        <v>345</v>
      </c>
      <c r="B289" s="223"/>
      <c r="C289" s="223"/>
      <c r="D289" s="223"/>
      <c r="E289" s="223"/>
      <c r="F289" s="223"/>
    </row>
    <row r="290" spans="1:6" ht="199.9" customHeight="1" x14ac:dyDescent="0.2">
      <c r="A290" s="383"/>
      <c r="B290" s="383"/>
      <c r="C290" s="383"/>
      <c r="D290" s="383"/>
      <c r="E290" s="383"/>
      <c r="F290" s="383"/>
    </row>
    <row r="291" spans="1:6" s="39" customFormat="1" ht="103.15" customHeight="1" x14ac:dyDescent="0.2">
      <c r="A291" s="319" t="s">
        <v>215</v>
      </c>
      <c r="B291" s="319"/>
      <c r="C291" s="54"/>
      <c r="D291" s="59"/>
      <c r="E291" s="47"/>
      <c r="F291" s="47"/>
    </row>
    <row r="292" spans="1:6" s="39" customFormat="1" ht="108" customHeight="1" x14ac:dyDescent="0.2">
      <c r="A292" s="319" t="s">
        <v>216</v>
      </c>
      <c r="B292" s="319"/>
      <c r="C292" s="59"/>
      <c r="D292" s="59"/>
      <c r="E292" s="47"/>
      <c r="F292" s="47"/>
    </row>
    <row r="293" spans="1:6" ht="72" customHeight="1" x14ac:dyDescent="0.2">
      <c r="A293" s="383"/>
      <c r="B293" s="383"/>
      <c r="C293" s="383"/>
      <c r="D293" s="383"/>
      <c r="E293" s="383"/>
      <c r="F293" s="383"/>
    </row>
    <row r="294" spans="1:6" s="36" customFormat="1" ht="18.75" customHeight="1" x14ac:dyDescent="0.25">
      <c r="A294" s="345" t="s">
        <v>105</v>
      </c>
      <c r="B294" s="345"/>
      <c r="C294" s="345"/>
      <c r="D294" s="345"/>
      <c r="E294" s="345"/>
      <c r="F294" s="345"/>
    </row>
    <row r="295" spans="1:6" ht="10.9" customHeight="1" x14ac:dyDescent="0.2"/>
    <row r="296" spans="1:6" ht="96" customHeight="1" x14ac:dyDescent="0.2">
      <c r="A296" s="337" t="s">
        <v>64</v>
      </c>
      <c r="B296" s="337"/>
      <c r="D296" s="337" t="s">
        <v>65</v>
      </c>
      <c r="E296" s="337"/>
    </row>
    <row r="297" spans="1:6" ht="97.15" customHeight="1" x14ac:dyDescent="0.2">
      <c r="A297" s="337" t="s">
        <v>66</v>
      </c>
      <c r="B297" s="337"/>
      <c r="D297" s="337" t="s">
        <v>117</v>
      </c>
      <c r="E297" s="337"/>
    </row>
    <row r="298" spans="1:6" ht="10.9" customHeight="1" x14ac:dyDescent="0.2">
      <c r="A298" s="60"/>
      <c r="B298" s="60"/>
      <c r="D298" s="60"/>
      <c r="E298" s="60"/>
    </row>
    <row r="299" spans="1:6" s="36" customFormat="1" ht="18.75" customHeight="1" x14ac:dyDescent="0.25">
      <c r="A299" s="222" t="s">
        <v>106</v>
      </c>
      <c r="B299" s="223"/>
      <c r="C299" s="223"/>
      <c r="D299" s="223"/>
      <c r="E299" s="223"/>
      <c r="F299" s="223"/>
    </row>
    <row r="300" spans="1:6" s="2" customFormat="1" ht="13.9" customHeight="1" x14ac:dyDescent="0.25">
      <c r="A300" s="51"/>
      <c r="B300" s="61"/>
      <c r="C300" s="61"/>
      <c r="D300" s="61"/>
      <c r="E300" s="61"/>
      <c r="F300" s="61"/>
    </row>
    <row r="301" spans="1:6" ht="87" customHeight="1" x14ac:dyDescent="0.2">
      <c r="A301" s="337" t="s">
        <v>135</v>
      </c>
      <c r="B301" s="337"/>
      <c r="D301" s="337" t="s">
        <v>134</v>
      </c>
      <c r="E301" s="337"/>
    </row>
    <row r="302" spans="1:6" ht="30" customHeight="1" x14ac:dyDescent="0.2">
      <c r="A302" s="60"/>
      <c r="B302" s="60"/>
      <c r="D302" s="60"/>
      <c r="E302" s="60"/>
    </row>
    <row r="303" spans="1:6" s="62" customFormat="1" ht="26.25" x14ac:dyDescent="0.4">
      <c r="A303" s="225" t="s">
        <v>354</v>
      </c>
      <c r="B303" s="224"/>
      <c r="C303" s="224"/>
      <c r="D303" s="224"/>
      <c r="E303" s="224"/>
      <c r="F303" s="224"/>
    </row>
    <row r="304" spans="1:6" ht="6" customHeight="1" x14ac:dyDescent="0.2"/>
    <row r="305" spans="1:9" s="63" customFormat="1" ht="18.75" customHeight="1" x14ac:dyDescent="0.25">
      <c r="A305" s="222" t="s">
        <v>353</v>
      </c>
      <c r="B305" s="223"/>
      <c r="C305" s="223"/>
      <c r="D305" s="223"/>
      <c r="E305" s="223"/>
      <c r="F305" s="223"/>
    </row>
    <row r="306" spans="1:9" s="2" customFormat="1" ht="18.75" customHeight="1" x14ac:dyDescent="0.25">
      <c r="A306" s="51"/>
      <c r="B306" s="61"/>
      <c r="C306" s="61"/>
      <c r="D306" s="61"/>
      <c r="E306" s="61"/>
      <c r="F306" s="61"/>
    </row>
    <row r="307" spans="1:9" ht="94.9" customHeight="1" x14ac:dyDescent="0.2">
      <c r="A307" s="319" t="s">
        <v>351</v>
      </c>
      <c r="B307" s="319"/>
      <c r="C307" s="319"/>
      <c r="D307" s="32"/>
      <c r="E307" s="64"/>
      <c r="G307" s="39"/>
      <c r="H307" s="39"/>
      <c r="I307" s="39"/>
    </row>
    <row r="308" spans="1:9" s="42" customFormat="1" ht="106.9" customHeight="1" x14ac:dyDescent="0.2">
      <c r="A308" s="319" t="s">
        <v>101</v>
      </c>
      <c r="B308" s="319"/>
      <c r="C308" s="319"/>
      <c r="F308" s="65"/>
      <c r="G308" s="66"/>
      <c r="H308" s="66"/>
      <c r="I308" s="66"/>
    </row>
    <row r="309" spans="1:9" ht="16.5" customHeight="1" x14ac:dyDescent="0.2">
      <c r="A309" s="45"/>
      <c r="B309" s="45"/>
      <c r="C309" s="45"/>
      <c r="F309" s="32"/>
      <c r="G309" s="39"/>
      <c r="H309" s="39"/>
      <c r="I309" s="39"/>
    </row>
    <row r="310" spans="1:9" ht="109.15" customHeight="1" x14ac:dyDescent="0.2">
      <c r="A310" s="319" t="s">
        <v>350</v>
      </c>
      <c r="B310" s="319"/>
      <c r="C310" s="319"/>
      <c r="F310" s="32"/>
      <c r="G310" s="39"/>
      <c r="H310" s="39"/>
      <c r="I310" s="39"/>
    </row>
    <row r="311" spans="1:9" ht="28.9" customHeight="1" x14ac:dyDescent="0.2">
      <c r="A311" s="45"/>
      <c r="B311" s="45"/>
      <c r="C311" s="45"/>
      <c r="F311" s="32"/>
      <c r="G311" s="39"/>
      <c r="H311" s="39"/>
      <c r="I311" s="39"/>
    </row>
    <row r="312" spans="1:9" ht="22.9" customHeight="1" x14ac:dyDescent="0.2">
      <c r="A312" s="335" t="s">
        <v>418</v>
      </c>
      <c r="B312" s="335"/>
      <c r="C312" s="335"/>
      <c r="D312" s="234" t="s">
        <v>1</v>
      </c>
      <c r="E312" s="236" t="s">
        <v>0</v>
      </c>
      <c r="F312" s="32"/>
      <c r="G312" s="39"/>
      <c r="H312" s="39"/>
      <c r="I312" s="39"/>
    </row>
    <row r="313" spans="1:9" ht="22.9" customHeight="1" x14ac:dyDescent="0.2">
      <c r="A313" s="335"/>
      <c r="B313" s="335"/>
      <c r="C313" s="335"/>
      <c r="D313" s="235">
        <f>'DONNEES GENERIQUES A REMPLIR'!G279</f>
        <v>0</v>
      </c>
      <c r="E313" s="237">
        <f>'DONNEES GENERIQUES A REMPLIR'!H279</f>
        <v>0</v>
      </c>
      <c r="G313" s="39"/>
      <c r="H313" s="39"/>
      <c r="I313" s="39"/>
    </row>
    <row r="314" spans="1:9" ht="15" customHeight="1" x14ac:dyDescent="0.2">
      <c r="A314" s="67"/>
      <c r="B314" s="67"/>
      <c r="C314" s="67"/>
      <c r="D314" s="68"/>
      <c r="E314" s="68"/>
      <c r="G314" s="39"/>
      <c r="H314" s="39"/>
      <c r="I314" s="39"/>
    </row>
    <row r="315" spans="1:9" ht="22.15" customHeight="1" x14ac:dyDescent="0.2">
      <c r="A315" s="335" t="s">
        <v>419</v>
      </c>
      <c r="B315" s="335"/>
      <c r="C315" s="335"/>
      <c r="D315" s="234" t="s">
        <v>1</v>
      </c>
      <c r="E315" s="236" t="s">
        <v>0</v>
      </c>
      <c r="F315" s="32"/>
      <c r="G315" s="39"/>
      <c r="H315" s="39"/>
      <c r="I315" s="39"/>
    </row>
    <row r="316" spans="1:9" ht="22.15" customHeight="1" x14ac:dyDescent="0.2">
      <c r="A316" s="335"/>
      <c r="B316" s="335"/>
      <c r="C316" s="335"/>
      <c r="D316" s="235">
        <f>'DONNEES GENERIQUES A REMPLIR'!G278</f>
        <v>0</v>
      </c>
      <c r="E316" s="237">
        <f>'DONNEES GENERIQUES A REMPLIR'!H278</f>
        <v>0</v>
      </c>
      <c r="G316" s="39"/>
      <c r="H316" s="39"/>
      <c r="I316" s="39"/>
    </row>
    <row r="317" spans="1:9" s="2" customFormat="1" ht="2.25" customHeight="1" x14ac:dyDescent="0.2">
      <c r="A317" s="69"/>
      <c r="B317" s="69"/>
      <c r="C317" s="69"/>
      <c r="D317" s="70"/>
      <c r="E317" s="70"/>
    </row>
    <row r="318" spans="1:9" s="36" customFormat="1" ht="33" customHeight="1" x14ac:dyDescent="0.2">
      <c r="A318" s="327" t="s">
        <v>102</v>
      </c>
      <c r="B318" s="327"/>
      <c r="C318" s="327"/>
      <c r="D318" s="327"/>
      <c r="E318" s="327"/>
      <c r="F318" s="327"/>
    </row>
    <row r="320" spans="1:9" s="2" customFormat="1" ht="43.15" customHeight="1" x14ac:dyDescent="0.25">
      <c r="A320" s="71"/>
      <c r="B320" s="71"/>
      <c r="C320" s="71"/>
      <c r="D320" s="71"/>
      <c r="E320" s="71"/>
      <c r="F320" s="71"/>
    </row>
    <row r="321" spans="1:13" ht="249" customHeight="1" x14ac:dyDescent="0.25">
      <c r="A321" s="72"/>
      <c r="B321" s="73"/>
      <c r="C321" s="73"/>
    </row>
    <row r="322" spans="1:13" ht="19.149999999999999" customHeight="1" x14ac:dyDescent="0.25">
      <c r="A322" s="72"/>
      <c r="B322" s="73"/>
      <c r="C322" s="73"/>
    </row>
    <row r="323" spans="1:13" ht="297" customHeight="1" x14ac:dyDescent="0.2"/>
    <row r="324" spans="1:13" ht="16.149999999999999" customHeight="1" x14ac:dyDescent="0.2"/>
    <row r="325" spans="1:13" ht="8.25" customHeight="1" x14ac:dyDescent="0.2">
      <c r="A325" s="328" t="s">
        <v>378</v>
      </c>
      <c r="B325" s="328"/>
      <c r="C325" s="328"/>
      <c r="D325" s="328"/>
      <c r="E325" s="328"/>
      <c r="F325" s="328"/>
    </row>
    <row r="326" spans="1:13" ht="8.25" customHeight="1" x14ac:dyDescent="0.2">
      <c r="A326" s="328"/>
      <c r="B326" s="328"/>
      <c r="C326" s="328"/>
      <c r="D326" s="328"/>
      <c r="E326" s="328"/>
      <c r="F326" s="328"/>
    </row>
    <row r="327" spans="1:13" ht="12.75" customHeight="1" x14ac:dyDescent="0.2">
      <c r="A327" s="328"/>
      <c r="B327" s="328"/>
      <c r="C327" s="328"/>
      <c r="D327" s="328"/>
      <c r="E327" s="328"/>
      <c r="F327" s="328"/>
    </row>
    <row r="328" spans="1:13" x14ac:dyDescent="0.2">
      <c r="K328" s="49"/>
      <c r="L328" s="49"/>
      <c r="M328" s="49"/>
    </row>
    <row r="329" spans="1:13" ht="42" customHeight="1" x14ac:dyDescent="0.2">
      <c r="B329" s="329" t="s">
        <v>68</v>
      </c>
      <c r="C329" s="330"/>
      <c r="D329" s="333" t="s">
        <v>124</v>
      </c>
      <c r="E329" s="334"/>
      <c r="K329" s="43"/>
      <c r="L329" s="43"/>
      <c r="M329" s="43"/>
    </row>
    <row r="330" spans="1:13" ht="33.75" customHeight="1" x14ac:dyDescent="0.2">
      <c r="B330" s="331"/>
      <c r="C330" s="332"/>
      <c r="D330" s="238" t="s">
        <v>1</v>
      </c>
      <c r="E330" s="239" t="s">
        <v>0</v>
      </c>
      <c r="K330" s="49"/>
      <c r="L330" s="49"/>
      <c r="M330" s="49"/>
    </row>
    <row r="331" spans="1:13" ht="27.75" customHeight="1" x14ac:dyDescent="0.2">
      <c r="B331" s="325" t="s">
        <v>119</v>
      </c>
      <c r="C331" s="326"/>
      <c r="D331" s="247">
        <f>'DONNEES FOCUS A REMPLIR'!C20</f>
        <v>0</v>
      </c>
      <c r="E331" s="248">
        <f>'DONNEES FOCUS A REMPLIR'!D20</f>
        <v>0</v>
      </c>
      <c r="K331" s="49"/>
      <c r="L331" s="49"/>
      <c r="M331" s="49"/>
    </row>
    <row r="332" spans="1:13" ht="32.25" customHeight="1" x14ac:dyDescent="0.2">
      <c r="B332" s="325" t="s">
        <v>118</v>
      </c>
      <c r="C332" s="326"/>
      <c r="D332" s="247">
        <f>'DONNEES FOCUS A REMPLIR'!C21</f>
        <v>0</v>
      </c>
      <c r="E332" s="248">
        <f>'DONNEES FOCUS A REMPLIR'!D21</f>
        <v>0</v>
      </c>
      <c r="K332" s="49"/>
      <c r="L332" s="49"/>
      <c r="M332" s="49"/>
    </row>
    <row r="333" spans="1:13" ht="18" customHeight="1" x14ac:dyDescent="0.2">
      <c r="A333" s="336"/>
      <c r="B333" s="336"/>
      <c r="C333" s="336"/>
      <c r="D333" s="336"/>
      <c r="E333" s="336"/>
      <c r="F333" s="336"/>
      <c r="K333" s="49"/>
      <c r="L333" s="49"/>
      <c r="M333" s="49"/>
    </row>
    <row r="334" spans="1:13" ht="120" customHeight="1" x14ac:dyDescent="0.2">
      <c r="A334" s="387" t="s">
        <v>218</v>
      </c>
      <c r="B334" s="387"/>
      <c r="C334" s="387"/>
      <c r="D334" s="74"/>
      <c r="E334" s="74"/>
      <c r="F334" s="74"/>
      <c r="K334" s="49"/>
      <c r="L334" s="49"/>
      <c r="M334" s="49"/>
    </row>
    <row r="336" spans="1:13" s="35" customFormat="1" ht="51.75" customHeight="1" x14ac:dyDescent="0.4">
      <c r="A336" s="382" t="s">
        <v>441</v>
      </c>
      <c r="B336" s="382"/>
      <c r="C336" s="382"/>
      <c r="D336" s="382"/>
      <c r="E336" s="382"/>
      <c r="F336" s="382"/>
    </row>
    <row r="337" spans="1:6" ht="15" customHeight="1" x14ac:dyDescent="0.25">
      <c r="A337" s="57"/>
      <c r="B337" s="58"/>
      <c r="C337" s="58"/>
      <c r="D337" s="58"/>
      <c r="E337" s="58"/>
      <c r="F337" s="58"/>
    </row>
    <row r="338" spans="1:6" s="36" customFormat="1" ht="18.75" customHeight="1" x14ac:dyDescent="0.25">
      <c r="A338" s="222" t="s">
        <v>230</v>
      </c>
      <c r="B338" s="223"/>
      <c r="C338" s="223"/>
      <c r="D338" s="223"/>
      <c r="E338" s="223"/>
      <c r="F338" s="223"/>
    </row>
    <row r="339" spans="1:6" ht="10.9" customHeight="1" x14ac:dyDescent="0.25">
      <c r="A339" s="57"/>
      <c r="B339" s="47"/>
      <c r="C339" s="47"/>
      <c r="D339" s="47"/>
      <c r="E339" s="47"/>
      <c r="F339" s="47"/>
    </row>
    <row r="340" spans="1:6" ht="202.15" customHeight="1" x14ac:dyDescent="0.2"/>
    <row r="342" spans="1:6" ht="226.5" customHeight="1" x14ac:dyDescent="0.2"/>
    <row r="343" spans="1:6" ht="30" customHeight="1" x14ac:dyDescent="0.2"/>
    <row r="344" spans="1:6" s="36" customFormat="1" ht="18.75" customHeight="1" x14ac:dyDescent="0.25">
      <c r="A344" s="222" t="s">
        <v>355</v>
      </c>
      <c r="B344" s="223"/>
      <c r="C344" s="223"/>
      <c r="D344" s="223"/>
      <c r="E344" s="223"/>
      <c r="F344" s="223"/>
    </row>
    <row r="345" spans="1:6" ht="16.5" customHeight="1" x14ac:dyDescent="0.2"/>
    <row r="346" spans="1:6" ht="261" customHeight="1" x14ac:dyDescent="0.2">
      <c r="A346" s="60"/>
    </row>
    <row r="347" spans="1:6" ht="16.5" customHeight="1" x14ac:dyDescent="0.2"/>
    <row r="348" spans="1:6" ht="229.9" customHeight="1" x14ac:dyDescent="0.2">
      <c r="A348" s="60"/>
    </row>
    <row r="349" spans="1:6" ht="30" customHeight="1" x14ac:dyDescent="0.2">
      <c r="A349" s="241"/>
    </row>
    <row r="350" spans="1:6" s="36" customFormat="1" ht="18.75" customHeight="1" x14ac:dyDescent="0.25">
      <c r="A350" s="222" t="s">
        <v>356</v>
      </c>
      <c r="B350" s="223"/>
      <c r="C350" s="223"/>
      <c r="D350" s="223"/>
      <c r="E350" s="223"/>
      <c r="F350" s="223"/>
    </row>
    <row r="351" spans="1:6" ht="57" customHeight="1" x14ac:dyDescent="0.2">
      <c r="A351" s="386" t="s">
        <v>357</v>
      </c>
      <c r="B351" s="386"/>
      <c r="C351" s="386"/>
      <c r="D351" s="386"/>
      <c r="E351" s="386"/>
      <c r="F351" s="386"/>
    </row>
    <row r="352" spans="1:6" ht="30" customHeight="1" x14ac:dyDescent="0.2"/>
    <row r="353" spans="1:6" s="36" customFormat="1" ht="18.75" customHeight="1" x14ac:dyDescent="0.25">
      <c r="A353" s="222" t="s">
        <v>359</v>
      </c>
      <c r="B353" s="223"/>
      <c r="C353" s="223"/>
      <c r="D353" s="223"/>
      <c r="E353" s="223"/>
      <c r="F353" s="223"/>
    </row>
    <row r="354" spans="1:6" ht="16.5" customHeight="1" x14ac:dyDescent="0.2"/>
    <row r="355" spans="1:6" ht="220.9" customHeight="1" x14ac:dyDescent="0.2">
      <c r="A355" s="60"/>
    </row>
    <row r="356" spans="1:6" ht="30" customHeight="1" x14ac:dyDescent="0.2">
      <c r="A356" s="320"/>
      <c r="B356" s="320"/>
      <c r="C356" s="320"/>
      <c r="D356" s="320"/>
      <c r="E356" s="320"/>
      <c r="F356" s="320"/>
    </row>
    <row r="357" spans="1:6" s="36" customFormat="1" ht="18.75" customHeight="1" x14ac:dyDescent="0.25">
      <c r="A357" s="222" t="s">
        <v>358</v>
      </c>
      <c r="B357" s="223"/>
      <c r="C357" s="223"/>
      <c r="D357" s="223"/>
      <c r="E357" s="223"/>
      <c r="F357" s="223"/>
    </row>
    <row r="358" spans="1:6" ht="18.75" customHeight="1" x14ac:dyDescent="0.25">
      <c r="A358" s="57"/>
      <c r="B358" s="47"/>
      <c r="C358" s="47"/>
      <c r="D358" s="47"/>
      <c r="E358" s="47"/>
      <c r="F358" s="47"/>
    </row>
    <row r="359" spans="1:6" ht="226.9" customHeight="1" x14ac:dyDescent="0.2">
      <c r="A359" s="60"/>
      <c r="B359" s="47"/>
      <c r="C359" s="47"/>
      <c r="D359" s="47"/>
      <c r="E359" s="47"/>
      <c r="F359" s="47"/>
    </row>
    <row r="360" spans="1:6" ht="73.150000000000006" customHeight="1" x14ac:dyDescent="0.2">
      <c r="A360" s="60"/>
      <c r="B360" s="47"/>
      <c r="C360" s="47"/>
      <c r="D360" s="47"/>
      <c r="E360" s="47"/>
      <c r="F360" s="47"/>
    </row>
    <row r="361" spans="1:6" s="36" customFormat="1" ht="18.75" customHeight="1" x14ac:dyDescent="0.25">
      <c r="A361" s="222" t="s">
        <v>360</v>
      </c>
      <c r="B361" s="223"/>
      <c r="C361" s="223"/>
      <c r="D361" s="223"/>
      <c r="E361" s="223"/>
      <c r="F361" s="223"/>
    </row>
    <row r="362" spans="1:6" ht="18.75" customHeight="1" x14ac:dyDescent="0.25">
      <c r="A362" s="57"/>
      <c r="B362" s="47"/>
      <c r="C362" s="47"/>
      <c r="D362" s="47"/>
      <c r="E362" s="47"/>
      <c r="F362" s="47"/>
    </row>
    <row r="363" spans="1:6" ht="226.9" customHeight="1" x14ac:dyDescent="0.2">
      <c r="A363" s="60"/>
      <c r="B363" s="47"/>
      <c r="C363" s="47"/>
      <c r="D363" s="47"/>
      <c r="E363" s="47"/>
      <c r="F363" s="47"/>
    </row>
    <row r="364" spans="1:6" ht="201" customHeight="1" x14ac:dyDescent="0.2">
      <c r="A364" s="60"/>
      <c r="B364" s="47"/>
      <c r="C364" s="47"/>
      <c r="D364" s="47"/>
      <c r="E364" s="47"/>
      <c r="F364" s="47"/>
    </row>
    <row r="365" spans="1:6" ht="73.150000000000006" customHeight="1" x14ac:dyDescent="0.2">
      <c r="A365" s="60"/>
      <c r="B365" s="47"/>
      <c r="C365" s="47"/>
      <c r="D365" s="47"/>
      <c r="E365" s="47"/>
      <c r="F365" s="47"/>
    </row>
    <row r="366" spans="1:6" s="2" customFormat="1" ht="10.15" customHeight="1" x14ac:dyDescent="0.25">
      <c r="A366" s="51"/>
      <c r="B366" s="52"/>
      <c r="C366" s="52"/>
      <c r="D366" s="52"/>
      <c r="E366" s="52"/>
      <c r="F366" s="52"/>
    </row>
    <row r="367" spans="1:6" ht="23.25" customHeight="1" x14ac:dyDescent="0.2">
      <c r="A367" s="321" t="s">
        <v>361</v>
      </c>
      <c r="B367" s="321"/>
      <c r="C367" s="321"/>
      <c r="D367" s="321"/>
      <c r="E367" s="321"/>
      <c r="F367" s="321"/>
    </row>
    <row r="368" spans="1:6" s="2" customFormat="1" ht="15" customHeight="1" x14ac:dyDescent="0.2">
      <c r="A368" s="75"/>
      <c r="B368" s="75"/>
      <c r="C368" s="75"/>
      <c r="D368" s="75"/>
      <c r="E368" s="75"/>
      <c r="F368" s="75"/>
    </row>
    <row r="369" spans="1:6" s="36" customFormat="1" ht="18.75" customHeight="1" x14ac:dyDescent="0.25">
      <c r="A369" s="222" t="s">
        <v>362</v>
      </c>
      <c r="B369" s="223"/>
      <c r="C369" s="223"/>
      <c r="D369" s="223"/>
      <c r="E369" s="223"/>
      <c r="F369" s="223"/>
    </row>
    <row r="370" spans="1:6" ht="237" customHeight="1" x14ac:dyDescent="0.2">
      <c r="A370" s="60"/>
      <c r="B370" s="47"/>
      <c r="C370" s="47"/>
      <c r="D370" s="47"/>
      <c r="E370" s="47"/>
      <c r="F370" s="47"/>
    </row>
    <row r="371" spans="1:6" ht="181.5" customHeight="1" x14ac:dyDescent="0.2">
      <c r="A371" s="60"/>
      <c r="B371" s="47"/>
      <c r="C371" s="47"/>
      <c r="D371" s="47"/>
      <c r="E371" s="47"/>
      <c r="F371" s="47"/>
    </row>
    <row r="372" spans="1:6" ht="15" customHeight="1" x14ac:dyDescent="0.2">
      <c r="A372" s="320"/>
      <c r="B372" s="320"/>
      <c r="C372" s="320"/>
      <c r="D372" s="320"/>
      <c r="E372" s="320"/>
      <c r="F372" s="320"/>
    </row>
    <row r="373" spans="1:6" s="36" customFormat="1" ht="18.75" customHeight="1" x14ac:dyDescent="0.25">
      <c r="A373" s="222" t="s">
        <v>127</v>
      </c>
      <c r="B373" s="223"/>
      <c r="C373" s="223"/>
      <c r="D373" s="223"/>
      <c r="E373" s="223"/>
      <c r="F373" s="223"/>
    </row>
    <row r="374" spans="1:6" ht="10.9" customHeight="1" x14ac:dyDescent="0.25">
      <c r="A374" s="57"/>
      <c r="B374" s="47"/>
      <c r="C374" s="47"/>
      <c r="D374" s="47"/>
      <c r="E374" s="47"/>
      <c r="F374" s="47"/>
    </row>
    <row r="375" spans="1:6" ht="69.75" customHeight="1" x14ac:dyDescent="0.2">
      <c r="A375" s="324"/>
      <c r="B375" s="324"/>
      <c r="C375" s="324"/>
      <c r="D375" s="47"/>
      <c r="E375" s="47"/>
      <c r="F375" s="47"/>
    </row>
    <row r="376" spans="1:6" ht="82.5" customHeight="1" x14ac:dyDescent="0.2">
      <c r="A376" s="393" t="s">
        <v>444</v>
      </c>
      <c r="B376" s="393"/>
      <c r="C376" s="393"/>
    </row>
    <row r="377" spans="1:6" ht="15" customHeight="1" x14ac:dyDescent="0.2">
      <c r="A377" s="242"/>
      <c r="B377" s="242"/>
      <c r="C377" s="242"/>
    </row>
    <row r="378" spans="1:6" s="36" customFormat="1" ht="18.75" customHeight="1" x14ac:dyDescent="0.25">
      <c r="A378" s="222" t="s">
        <v>128</v>
      </c>
      <c r="B378" s="223"/>
      <c r="C378" s="223"/>
      <c r="D378" s="223"/>
      <c r="E378" s="223"/>
      <c r="F378" s="223"/>
    </row>
    <row r="379" spans="1:6" s="39" customFormat="1" ht="10.9" customHeight="1" x14ac:dyDescent="0.25">
      <c r="A379" s="57"/>
      <c r="B379" s="47"/>
      <c r="C379" s="47"/>
      <c r="D379" s="47"/>
      <c r="E379" s="47"/>
      <c r="F379" s="47"/>
    </row>
    <row r="380" spans="1:6" ht="100.5" customHeight="1" x14ac:dyDescent="0.25">
      <c r="A380" s="394" t="s">
        <v>129</v>
      </c>
      <c r="B380" s="394"/>
    </row>
    <row r="381" spans="1:6" s="39" customFormat="1" ht="15.75" x14ac:dyDescent="0.25">
      <c r="A381" s="57"/>
      <c r="B381" s="58"/>
      <c r="C381" s="58"/>
      <c r="D381" s="58"/>
      <c r="E381" s="58"/>
      <c r="F381" s="58"/>
    </row>
    <row r="382" spans="1:6" s="36" customFormat="1" ht="18.75" customHeight="1" x14ac:dyDescent="0.25">
      <c r="A382" s="222" t="s">
        <v>90</v>
      </c>
      <c r="B382" s="223"/>
      <c r="C382" s="223"/>
      <c r="D382" s="223"/>
      <c r="E382" s="223"/>
      <c r="F382" s="223"/>
    </row>
    <row r="383" spans="1:6" ht="12" customHeight="1" x14ac:dyDescent="0.25">
      <c r="A383" s="76"/>
      <c r="B383" s="77"/>
      <c r="C383" s="77"/>
      <c r="D383" s="77"/>
      <c r="E383" s="77"/>
      <c r="F383" s="77"/>
    </row>
    <row r="384" spans="1:6" ht="127.5" customHeight="1" x14ac:dyDescent="0.2">
      <c r="A384" s="318" t="s">
        <v>69</v>
      </c>
      <c r="B384" s="318"/>
      <c r="C384" s="318" t="s">
        <v>70</v>
      </c>
      <c r="D384" s="318"/>
      <c r="E384" s="318" t="s">
        <v>71</v>
      </c>
      <c r="F384" s="318"/>
    </row>
    <row r="385" spans="1:8" ht="47.25" customHeight="1" x14ac:dyDescent="0.2">
      <c r="A385" s="321" t="s">
        <v>363</v>
      </c>
      <c r="B385" s="321"/>
      <c r="C385" s="321"/>
      <c r="D385" s="321"/>
      <c r="E385" s="321"/>
      <c r="F385" s="321"/>
    </row>
    <row r="386" spans="1:8" s="2" customFormat="1" ht="15" customHeight="1" x14ac:dyDescent="0.2">
      <c r="A386" s="75"/>
      <c r="B386" s="75"/>
      <c r="C386" s="75"/>
      <c r="D386" s="75"/>
      <c r="E386" s="75"/>
      <c r="F386" s="75"/>
    </row>
    <row r="387" spans="1:8" s="36" customFormat="1" ht="18.75" customHeight="1" x14ac:dyDescent="0.25">
      <c r="A387" s="222" t="s">
        <v>365</v>
      </c>
      <c r="B387" s="223"/>
      <c r="C387" s="223"/>
      <c r="D387" s="223"/>
      <c r="E387" s="223"/>
      <c r="F387" s="223"/>
    </row>
    <row r="389" spans="1:8" ht="97.15" customHeight="1" x14ac:dyDescent="0.2">
      <c r="A389" s="322" t="s">
        <v>364</v>
      </c>
      <c r="B389" s="322"/>
      <c r="H389" s="39"/>
    </row>
    <row r="390" spans="1:8" ht="231.75" customHeight="1" x14ac:dyDescent="0.2"/>
    <row r="391" spans="1:8" ht="258" customHeight="1" x14ac:dyDescent="0.2"/>
    <row r="392" spans="1:8" ht="247.9" customHeight="1" x14ac:dyDescent="0.2">
      <c r="A392" s="60"/>
      <c r="B392" s="47"/>
      <c r="C392" s="47"/>
      <c r="D392" s="47"/>
      <c r="E392" s="47"/>
      <c r="F392" s="47"/>
    </row>
    <row r="393" spans="1:8" s="78" customFormat="1" ht="25.9" customHeight="1" x14ac:dyDescent="0.25">
      <c r="A393" s="232" t="s">
        <v>368</v>
      </c>
      <c r="B393" s="233"/>
      <c r="C393" s="233"/>
      <c r="D393" s="233"/>
      <c r="E393" s="233"/>
      <c r="F393" s="233"/>
    </row>
    <row r="394" spans="1:8" s="42" customFormat="1" ht="25.9" customHeight="1" x14ac:dyDescent="0.2">
      <c r="A394" s="79"/>
      <c r="B394" s="79"/>
      <c r="C394" s="79"/>
      <c r="D394" s="79"/>
      <c r="E394" s="79"/>
      <c r="F394" s="79"/>
    </row>
    <row r="395" spans="1:8" s="42" customFormat="1" ht="25.9" customHeight="1" x14ac:dyDescent="0.2">
      <c r="A395" s="79"/>
      <c r="B395" s="79"/>
      <c r="C395" s="79"/>
      <c r="D395" s="79"/>
      <c r="E395" s="79"/>
      <c r="F395" s="79"/>
    </row>
    <row r="396" spans="1:8" s="42" customFormat="1" ht="25.9" customHeight="1" x14ac:dyDescent="0.2">
      <c r="A396" s="79"/>
      <c r="B396" s="79"/>
      <c r="C396" s="79"/>
      <c r="D396" s="79"/>
      <c r="E396" s="79"/>
      <c r="F396" s="79"/>
    </row>
    <row r="397" spans="1:8" ht="23.25" customHeight="1" x14ac:dyDescent="0.2">
      <c r="A397" s="321" t="s">
        <v>366</v>
      </c>
      <c r="B397" s="321"/>
      <c r="C397" s="321"/>
      <c r="D397" s="321"/>
      <c r="E397" s="321"/>
      <c r="F397" s="321"/>
    </row>
    <row r="398" spans="1:8" x14ac:dyDescent="0.2">
      <c r="A398" s="80" t="s">
        <v>367</v>
      </c>
    </row>
    <row r="399" spans="1:8" s="78" customFormat="1" ht="22.15" customHeight="1" x14ac:dyDescent="0.25">
      <c r="A399" s="232" t="s">
        <v>369</v>
      </c>
      <c r="B399" s="233"/>
      <c r="C399" s="233"/>
      <c r="D399" s="233"/>
      <c r="E399" s="233"/>
      <c r="F399" s="233"/>
    </row>
    <row r="401" spans="1:6" ht="15" x14ac:dyDescent="0.25">
      <c r="A401" s="81" t="s">
        <v>370</v>
      </c>
    </row>
    <row r="403" spans="1:6" ht="15" x14ac:dyDescent="0.25">
      <c r="A403" s="81" t="s">
        <v>371</v>
      </c>
    </row>
    <row r="405" spans="1:6" ht="15" x14ac:dyDescent="0.25">
      <c r="A405" s="81" t="s">
        <v>372</v>
      </c>
    </row>
    <row r="407" spans="1:6" ht="15" x14ac:dyDescent="0.25">
      <c r="A407" s="81" t="s">
        <v>373</v>
      </c>
    </row>
    <row r="409" spans="1:6" ht="15" x14ac:dyDescent="0.25">
      <c r="A409" s="81" t="s">
        <v>374</v>
      </c>
    </row>
    <row r="411" spans="1:6" s="78" customFormat="1" ht="22.15" customHeight="1" x14ac:dyDescent="0.25">
      <c r="A411" s="232" t="s">
        <v>377</v>
      </c>
      <c r="B411" s="233"/>
      <c r="C411" s="233"/>
      <c r="D411" s="233"/>
      <c r="E411" s="233"/>
      <c r="F411" s="233"/>
    </row>
    <row r="413" spans="1:6" ht="15" x14ac:dyDescent="0.25">
      <c r="A413" s="81" t="s">
        <v>370</v>
      </c>
    </row>
    <row r="415" spans="1:6" ht="15" x14ac:dyDescent="0.25">
      <c r="A415" s="81" t="s">
        <v>371</v>
      </c>
    </row>
    <row r="417" spans="1:6" ht="15" x14ac:dyDescent="0.25">
      <c r="A417" s="81" t="s">
        <v>372</v>
      </c>
    </row>
    <row r="419" spans="1:6" ht="15" x14ac:dyDescent="0.25">
      <c r="A419" s="81" t="s">
        <v>373</v>
      </c>
    </row>
    <row r="421" spans="1:6" ht="15" x14ac:dyDescent="0.25">
      <c r="A421" s="81" t="s">
        <v>374</v>
      </c>
    </row>
    <row r="423" spans="1:6" s="78" customFormat="1" ht="22.15" customHeight="1" x14ac:dyDescent="0.25">
      <c r="A423" s="232" t="s">
        <v>376</v>
      </c>
      <c r="B423" s="233"/>
      <c r="C423" s="233"/>
      <c r="D423" s="233"/>
      <c r="E423" s="233"/>
      <c r="F423" s="233"/>
    </row>
    <row r="425" spans="1:6" ht="15" x14ac:dyDescent="0.25">
      <c r="A425" s="81" t="s">
        <v>370</v>
      </c>
    </row>
    <row r="427" spans="1:6" ht="15" x14ac:dyDescent="0.25">
      <c r="A427" s="81" t="s">
        <v>371</v>
      </c>
    </row>
    <row r="429" spans="1:6" ht="15" x14ac:dyDescent="0.25">
      <c r="A429" s="81" t="s">
        <v>372</v>
      </c>
    </row>
    <row r="431" spans="1:6" ht="15" x14ac:dyDescent="0.25">
      <c r="A431" s="81" t="s">
        <v>373</v>
      </c>
    </row>
    <row r="433" spans="1:6" ht="15" x14ac:dyDescent="0.25">
      <c r="A433" s="81" t="s">
        <v>374</v>
      </c>
    </row>
    <row r="435" spans="1:6" s="78" customFormat="1" ht="22.15" customHeight="1" x14ac:dyDescent="0.25">
      <c r="A435" s="232" t="s">
        <v>375</v>
      </c>
      <c r="B435" s="233"/>
      <c r="C435" s="233"/>
      <c r="D435" s="233"/>
      <c r="E435" s="233"/>
      <c r="F435" s="233"/>
    </row>
    <row r="437" spans="1:6" ht="15" x14ac:dyDescent="0.25">
      <c r="A437" s="81" t="s">
        <v>370</v>
      </c>
    </row>
    <row r="439" spans="1:6" ht="15" x14ac:dyDescent="0.25">
      <c r="A439" s="81" t="s">
        <v>371</v>
      </c>
    </row>
    <row r="441" spans="1:6" ht="15" x14ac:dyDescent="0.25">
      <c r="A441" s="81" t="s">
        <v>372</v>
      </c>
    </row>
    <row r="443" spans="1:6" ht="15" x14ac:dyDescent="0.25">
      <c r="A443" s="81" t="s">
        <v>373</v>
      </c>
    </row>
    <row r="445" spans="1:6" ht="15" x14ac:dyDescent="0.25">
      <c r="A445" s="81" t="s">
        <v>374</v>
      </c>
    </row>
    <row r="449" spans="1:10" ht="15" x14ac:dyDescent="0.2">
      <c r="H449" s="38"/>
      <c r="I449" s="32"/>
      <c r="J449" s="32"/>
    </row>
    <row r="450" spans="1:10" ht="15.75" x14ac:dyDescent="0.2">
      <c r="B450" s="391"/>
      <c r="C450" s="391"/>
      <c r="D450" s="391"/>
      <c r="E450" s="391"/>
      <c r="F450" s="391"/>
      <c r="H450" s="38"/>
      <c r="I450" s="32"/>
      <c r="J450" s="32"/>
    </row>
    <row r="451" spans="1:10" ht="15" x14ac:dyDescent="0.2">
      <c r="B451" s="392"/>
      <c r="C451" s="392"/>
      <c r="D451" s="392"/>
      <c r="E451" s="392"/>
      <c r="F451" s="392"/>
      <c r="H451" s="38"/>
      <c r="I451" s="32"/>
      <c r="J451" s="32"/>
    </row>
    <row r="452" spans="1:10" ht="15" x14ac:dyDescent="0.2">
      <c r="B452" s="82"/>
      <c r="H452" s="38"/>
      <c r="I452" s="32"/>
      <c r="J452" s="32"/>
    </row>
    <row r="453" spans="1:10" ht="15" x14ac:dyDescent="0.2">
      <c r="H453" s="38"/>
      <c r="I453" s="32"/>
      <c r="J453" s="32"/>
    </row>
    <row r="454" spans="1:10" ht="15" x14ac:dyDescent="0.2">
      <c r="H454" s="38"/>
      <c r="I454" s="32"/>
      <c r="J454" s="32"/>
    </row>
    <row r="455" spans="1:10" ht="15" x14ac:dyDescent="0.2">
      <c r="H455" s="38"/>
      <c r="I455" s="32"/>
      <c r="J455" s="32"/>
    </row>
    <row r="456" spans="1:10" ht="15" x14ac:dyDescent="0.2">
      <c r="H456" s="38"/>
      <c r="I456" s="32"/>
      <c r="J456" s="32"/>
    </row>
    <row r="457" spans="1:10" ht="15" x14ac:dyDescent="0.2">
      <c r="H457" s="38"/>
      <c r="I457" s="32"/>
      <c r="J457" s="32"/>
    </row>
    <row r="458" spans="1:10" ht="15" x14ac:dyDescent="0.2">
      <c r="H458" s="38"/>
      <c r="I458" s="32"/>
      <c r="J458" s="32"/>
    </row>
    <row r="459" spans="1:10" ht="15" x14ac:dyDescent="0.2">
      <c r="H459" s="38"/>
      <c r="I459" s="32"/>
      <c r="J459" s="32"/>
    </row>
    <row r="460" spans="1:10" ht="15" x14ac:dyDescent="0.2">
      <c r="H460" s="38"/>
      <c r="I460" s="32"/>
      <c r="J460" s="32"/>
    </row>
    <row r="461" spans="1:10" ht="15" x14ac:dyDescent="0.2">
      <c r="A461" s="83"/>
      <c r="B461" s="32"/>
      <c r="C461" s="32"/>
      <c r="D461" s="32"/>
      <c r="E461" s="32"/>
      <c r="F461" s="84"/>
      <c r="G461" s="84"/>
      <c r="H461" s="85"/>
      <c r="I461" s="83"/>
      <c r="J461" s="83"/>
    </row>
    <row r="462" spans="1:10" ht="18" x14ac:dyDescent="0.2">
      <c r="A462" s="32"/>
      <c r="B462" s="32"/>
      <c r="C462" s="32"/>
      <c r="D462" s="32"/>
      <c r="E462" s="32"/>
      <c r="F462" s="86"/>
      <c r="G462" s="86"/>
      <c r="H462" s="86"/>
      <c r="I462" s="86"/>
      <c r="J462" s="86"/>
    </row>
    <row r="463" spans="1:10" ht="18" x14ac:dyDescent="0.2">
      <c r="A463" s="32"/>
      <c r="B463" s="32"/>
      <c r="C463" s="32"/>
      <c r="D463" s="32"/>
      <c r="E463" s="32"/>
      <c r="F463" s="86"/>
      <c r="G463" s="86"/>
      <c r="H463" s="86"/>
      <c r="I463" s="86"/>
      <c r="J463" s="86"/>
    </row>
    <row r="464" spans="1:10" ht="18" x14ac:dyDescent="0.2">
      <c r="A464" s="32"/>
      <c r="B464" s="32"/>
      <c r="C464" s="32"/>
      <c r="D464" s="32"/>
      <c r="E464" s="32"/>
      <c r="F464" s="86"/>
      <c r="G464" s="86"/>
      <c r="H464" s="86"/>
      <c r="I464" s="86"/>
      <c r="J464" s="86"/>
    </row>
    <row r="465" spans="1:10" ht="18" x14ac:dyDescent="0.2">
      <c r="A465" s="32"/>
      <c r="B465" s="32"/>
      <c r="C465" s="32"/>
      <c r="D465" s="32"/>
      <c r="E465" s="32"/>
      <c r="F465" s="86"/>
      <c r="G465" s="86"/>
      <c r="H465" s="86"/>
      <c r="I465" s="86"/>
      <c r="J465" s="86"/>
    </row>
    <row r="466" spans="1:10" ht="18" x14ac:dyDescent="0.2">
      <c r="G466" s="86"/>
      <c r="H466" s="86"/>
      <c r="I466" s="86"/>
      <c r="J466" s="86"/>
    </row>
    <row r="467" spans="1:10" ht="18" x14ac:dyDescent="0.2">
      <c r="A467" s="32"/>
      <c r="B467" s="32"/>
      <c r="C467" s="32"/>
      <c r="D467" s="32"/>
      <c r="E467" s="32"/>
      <c r="F467" s="86"/>
      <c r="G467" s="86"/>
      <c r="H467" s="86"/>
      <c r="I467" s="86"/>
      <c r="J467" s="86"/>
    </row>
    <row r="468" spans="1:10" ht="18" x14ac:dyDescent="0.2">
      <c r="A468" s="32"/>
      <c r="B468" s="32"/>
      <c r="C468" s="32"/>
      <c r="D468" s="32"/>
      <c r="E468" s="32"/>
      <c r="F468" s="86"/>
      <c r="G468" s="86"/>
      <c r="H468" s="86"/>
      <c r="I468" s="86"/>
      <c r="J468" s="86"/>
    </row>
    <row r="469" spans="1:10" ht="18" x14ac:dyDescent="0.2">
      <c r="A469" s="389"/>
      <c r="B469" s="389"/>
      <c r="C469" s="389"/>
      <c r="D469" s="389"/>
      <c r="E469" s="389"/>
      <c r="F469" s="389"/>
      <c r="G469" s="86"/>
      <c r="H469" s="32"/>
      <c r="I469" s="32"/>
      <c r="J469" s="32"/>
    </row>
    <row r="470" spans="1:10" ht="18" x14ac:dyDescent="0.2">
      <c r="A470" s="390"/>
      <c r="B470" s="390"/>
      <c r="C470" s="390"/>
      <c r="D470" s="390"/>
      <c r="E470" s="390"/>
      <c r="F470" s="390"/>
      <c r="G470" s="86"/>
      <c r="H470" s="86"/>
      <c r="I470" s="86"/>
      <c r="J470" s="32"/>
    </row>
    <row r="471" spans="1:10" ht="45" x14ac:dyDescent="0.2">
      <c r="A471" s="395" t="s">
        <v>448</v>
      </c>
      <c r="B471" s="396"/>
      <c r="C471" s="396"/>
      <c r="D471" s="397"/>
      <c r="E471" s="398"/>
      <c r="F471" s="252" t="s">
        <v>447</v>
      </c>
      <c r="G471" s="32"/>
      <c r="H471" s="32"/>
      <c r="I471" s="32"/>
      <c r="J471" s="86"/>
    </row>
    <row r="472" spans="1:10" ht="15" x14ac:dyDescent="0.2">
      <c r="A472" s="388"/>
      <c r="B472" s="388"/>
      <c r="C472" s="388"/>
      <c r="D472" s="388"/>
      <c r="E472" s="388"/>
      <c r="F472" s="388"/>
      <c r="G472" s="32"/>
      <c r="H472" s="87"/>
      <c r="I472" s="32"/>
      <c r="J472" s="32"/>
    </row>
    <row r="473" spans="1:10" ht="15" x14ac:dyDescent="0.2">
      <c r="A473" s="388"/>
      <c r="B473" s="388"/>
      <c r="C473" s="388"/>
      <c r="D473" s="388"/>
      <c r="E473" s="388"/>
      <c r="F473" s="388"/>
      <c r="G473" s="32"/>
      <c r="H473" s="87"/>
      <c r="I473" s="32"/>
      <c r="J473" s="32"/>
    </row>
    <row r="474" spans="1:10" ht="15" x14ac:dyDescent="0.2">
      <c r="A474" s="388"/>
      <c r="B474" s="388"/>
      <c r="C474" s="388"/>
      <c r="D474" s="388"/>
      <c r="E474" s="388"/>
      <c r="F474" s="388"/>
      <c r="G474" s="32"/>
      <c r="H474" s="32"/>
      <c r="I474" s="32"/>
      <c r="J474" s="32"/>
    </row>
    <row r="475" spans="1:10" x14ac:dyDescent="0.2">
      <c r="A475" s="388"/>
      <c r="B475" s="388"/>
      <c r="C475" s="388"/>
      <c r="D475" s="388"/>
      <c r="E475" s="388"/>
      <c r="F475" s="388"/>
    </row>
    <row r="476" spans="1:10" ht="18" x14ac:dyDescent="0.2">
      <c r="A476" s="32"/>
      <c r="B476" s="32"/>
      <c r="C476" s="32"/>
      <c r="D476" s="32"/>
      <c r="E476" s="32"/>
      <c r="F476" s="86"/>
      <c r="G476" s="86"/>
      <c r="H476" s="86"/>
      <c r="I476" s="86"/>
      <c r="J476" s="86"/>
    </row>
    <row r="477" spans="1:10" ht="18" x14ac:dyDescent="0.2">
      <c r="A477" s="32"/>
      <c r="B477" s="384"/>
      <c r="C477" s="384"/>
      <c r="D477" s="384"/>
      <c r="E477" s="384"/>
      <c r="F477" s="32"/>
      <c r="G477" s="86"/>
      <c r="H477" s="86"/>
      <c r="I477" s="86"/>
      <c r="J477" s="86"/>
    </row>
    <row r="478" spans="1:10" x14ac:dyDescent="0.2">
      <c r="A478" s="83"/>
      <c r="B478" s="384"/>
      <c r="C478" s="384"/>
      <c r="D478" s="384"/>
      <c r="E478" s="384"/>
      <c r="F478" s="88"/>
      <c r="G478" s="88"/>
      <c r="H478" s="88"/>
      <c r="I478" s="88"/>
      <c r="J478" s="88"/>
    </row>
    <row r="479" spans="1:10" ht="18" x14ac:dyDescent="0.2">
      <c r="A479" s="32"/>
      <c r="B479" s="384"/>
      <c r="C479" s="384"/>
      <c r="D479" s="384"/>
      <c r="E479" s="384"/>
      <c r="F479" s="32"/>
      <c r="G479" s="32"/>
      <c r="H479" s="32"/>
      <c r="I479" s="32"/>
      <c r="J479" s="86"/>
    </row>
    <row r="480" spans="1:10" ht="18" x14ac:dyDescent="0.2">
      <c r="A480" s="32"/>
      <c r="B480" s="384"/>
      <c r="C480" s="384"/>
      <c r="D480" s="384"/>
      <c r="E480" s="384"/>
      <c r="F480" s="86"/>
      <c r="G480" s="86"/>
      <c r="H480" s="86"/>
      <c r="I480" s="86"/>
      <c r="J480" s="86"/>
    </row>
    <row r="481" spans="1:10" ht="23.25" x14ac:dyDescent="0.2">
      <c r="A481" s="89"/>
      <c r="B481" s="384"/>
      <c r="C481" s="384"/>
      <c r="D481" s="384"/>
      <c r="E481" s="384"/>
      <c r="F481" s="90"/>
      <c r="I481" s="32"/>
      <c r="J481" s="32"/>
    </row>
    <row r="482" spans="1:10" ht="15" x14ac:dyDescent="0.2">
      <c r="B482" s="384"/>
      <c r="C482" s="384"/>
      <c r="D482" s="384"/>
      <c r="E482" s="384"/>
      <c r="I482" s="32"/>
      <c r="J482" s="32"/>
    </row>
    <row r="483" spans="1:10" ht="15" x14ac:dyDescent="0.2">
      <c r="B483" s="385" t="s">
        <v>431</v>
      </c>
      <c r="C483" s="385"/>
      <c r="D483" s="385"/>
      <c r="E483" s="385"/>
      <c r="I483" s="32"/>
      <c r="J483" s="32"/>
    </row>
    <row r="484" spans="1:10" ht="15" x14ac:dyDescent="0.2">
      <c r="I484" s="32"/>
      <c r="J484" s="32"/>
    </row>
  </sheetData>
  <protectedRanges>
    <protectedRange sqref="A112:F116 A100:F110 A118:F118 A8:D8 I2 A13:A14 F13:F14 B14:E14 A172:F177" name="Plage1"/>
  </protectedRanges>
  <mergeCells count="178">
    <mergeCell ref="D471:E471"/>
    <mergeCell ref="A206:F206"/>
    <mergeCell ref="A291:B291"/>
    <mergeCell ref="A192:F192"/>
    <mergeCell ref="A270:F270"/>
    <mergeCell ref="A20:F20"/>
    <mergeCell ref="A27:F27"/>
    <mergeCell ref="A35:F35"/>
    <mergeCell ref="A38:F38"/>
    <mergeCell ref="A42:F42"/>
    <mergeCell ref="A47:F47"/>
    <mergeCell ref="A51:F51"/>
    <mergeCell ref="A58:F58"/>
    <mergeCell ref="A67:F67"/>
    <mergeCell ref="A72:F72"/>
    <mergeCell ref="A80:F80"/>
    <mergeCell ref="A86:F86"/>
    <mergeCell ref="A90:F90"/>
    <mergeCell ref="A180:F180"/>
    <mergeCell ref="B61:F61"/>
    <mergeCell ref="A281:F281"/>
    <mergeCell ref="A283:F283"/>
    <mergeCell ref="A284:F284"/>
    <mergeCell ref="A294:F294"/>
    <mergeCell ref="B477:E482"/>
    <mergeCell ref="B483:E483"/>
    <mergeCell ref="A351:F351"/>
    <mergeCell ref="A356:F356"/>
    <mergeCell ref="A293:F293"/>
    <mergeCell ref="A290:F290"/>
    <mergeCell ref="A292:B292"/>
    <mergeCell ref="A310:C310"/>
    <mergeCell ref="A334:C334"/>
    <mergeCell ref="D301:E301"/>
    <mergeCell ref="A474:F474"/>
    <mergeCell ref="A475:F475"/>
    <mergeCell ref="A469:F469"/>
    <mergeCell ref="A470:F470"/>
    <mergeCell ref="A472:F472"/>
    <mergeCell ref="A473:F473"/>
    <mergeCell ref="B450:F450"/>
    <mergeCell ref="B451:F451"/>
    <mergeCell ref="A376:C376"/>
    <mergeCell ref="A380:B380"/>
    <mergeCell ref="A384:B384"/>
    <mergeCell ref="C384:D384"/>
    <mergeCell ref="A336:F336"/>
    <mergeCell ref="A471:C471"/>
    <mergeCell ref="A288:F288"/>
    <mergeCell ref="A255:F255"/>
    <mergeCell ref="A256:F256"/>
    <mergeCell ref="A257:B257"/>
    <mergeCell ref="A258:F258"/>
    <mergeCell ref="A262:B262"/>
    <mergeCell ref="A263:B263"/>
    <mergeCell ref="A264:B264"/>
    <mergeCell ref="A268:B268"/>
    <mergeCell ref="A273:B273"/>
    <mergeCell ref="A275:F275"/>
    <mergeCell ref="A277:F277"/>
    <mergeCell ref="A282:F282"/>
    <mergeCell ref="A287:C287"/>
    <mergeCell ref="A286:B286"/>
    <mergeCell ref="A249:F249"/>
    <mergeCell ref="A250:F250"/>
    <mergeCell ref="A251:F251"/>
    <mergeCell ref="A253:B253"/>
    <mergeCell ref="A254:F254"/>
    <mergeCell ref="A234:C234"/>
    <mergeCell ref="D234:F234"/>
    <mergeCell ref="B237:E237"/>
    <mergeCell ref="A246:F246"/>
    <mergeCell ref="D241:F241"/>
    <mergeCell ref="B243:E243"/>
    <mergeCell ref="A244:F244"/>
    <mergeCell ref="A4:F5"/>
    <mergeCell ref="A3:F3"/>
    <mergeCell ref="E2:F2"/>
    <mergeCell ref="A7:F7"/>
    <mergeCell ref="A17:C17"/>
    <mergeCell ref="E17:F17"/>
    <mergeCell ref="A104:C104"/>
    <mergeCell ref="D104:F104"/>
    <mergeCell ref="A105:C105"/>
    <mergeCell ref="D105:F105"/>
    <mergeCell ref="A100:C100"/>
    <mergeCell ref="D100:F100"/>
    <mergeCell ref="A8:D8"/>
    <mergeCell ref="A18:F18"/>
    <mergeCell ref="A96:F96"/>
    <mergeCell ref="B32:F32"/>
    <mergeCell ref="B39:F39"/>
    <mergeCell ref="B69:F69"/>
    <mergeCell ref="A6:F6"/>
    <mergeCell ref="A106:C106"/>
    <mergeCell ref="D106:F106"/>
    <mergeCell ref="A101:C101"/>
    <mergeCell ref="D101:F101"/>
    <mergeCell ref="A102:C102"/>
    <mergeCell ref="D102:F102"/>
    <mergeCell ref="A103:C103"/>
    <mergeCell ref="D103:F103"/>
    <mergeCell ref="A118:C118"/>
    <mergeCell ref="D118:F118"/>
    <mergeCell ref="A107:C107"/>
    <mergeCell ref="D107:F107"/>
    <mergeCell ref="A108:C108"/>
    <mergeCell ref="A109:C109"/>
    <mergeCell ref="D109:F109"/>
    <mergeCell ref="A111:F111"/>
    <mergeCell ref="A112:C112"/>
    <mergeCell ref="A113:C113"/>
    <mergeCell ref="A114:C114"/>
    <mergeCell ref="A115:C115"/>
    <mergeCell ref="A117:F117"/>
    <mergeCell ref="A165:B165"/>
    <mergeCell ref="C165:D165"/>
    <mergeCell ref="E165:F165"/>
    <mergeCell ref="A128:F129"/>
    <mergeCell ref="A132:F132"/>
    <mergeCell ref="A136:F136"/>
    <mergeCell ref="A139:F139"/>
    <mergeCell ref="A143:B143"/>
    <mergeCell ref="A145:B145"/>
    <mergeCell ref="A157:F157"/>
    <mergeCell ref="A161:F163"/>
    <mergeCell ref="A164:B164"/>
    <mergeCell ref="C164:D164"/>
    <mergeCell ref="E164:F164"/>
    <mergeCell ref="A159:F159"/>
    <mergeCell ref="A296:B296"/>
    <mergeCell ref="D296:E296"/>
    <mergeCell ref="A297:B297"/>
    <mergeCell ref="D297:E297"/>
    <mergeCell ref="A301:B301"/>
    <mergeCell ref="A166:B166"/>
    <mergeCell ref="C166:D166"/>
    <mergeCell ref="E166:F166"/>
    <mergeCell ref="A167:B167"/>
    <mergeCell ref="C167:D167"/>
    <mergeCell ref="E167:F167"/>
    <mergeCell ref="A171:B171"/>
    <mergeCell ref="A204:B204"/>
    <mergeCell ref="D204:E204"/>
    <mergeCell ref="A183:C183"/>
    <mergeCell ref="A184:C184"/>
    <mergeCell ref="A185:C185"/>
    <mergeCell ref="A179:F179"/>
    <mergeCell ref="A203:F203"/>
    <mergeCell ref="A227:C227"/>
    <mergeCell ref="D227:F227"/>
    <mergeCell ref="B229:E229"/>
    <mergeCell ref="A241:C241"/>
    <mergeCell ref="A248:B248"/>
    <mergeCell ref="E384:F384"/>
    <mergeCell ref="A267:B267"/>
    <mergeCell ref="A372:F372"/>
    <mergeCell ref="A385:F385"/>
    <mergeCell ref="A389:B389"/>
    <mergeCell ref="A397:F397"/>
    <mergeCell ref="A210:B210"/>
    <mergeCell ref="A213:B213"/>
    <mergeCell ref="A218:B218"/>
    <mergeCell ref="A221:B221"/>
    <mergeCell ref="A367:F367"/>
    <mergeCell ref="A375:C375"/>
    <mergeCell ref="B331:C331"/>
    <mergeCell ref="B332:C332"/>
    <mergeCell ref="A261:B261"/>
    <mergeCell ref="A307:C307"/>
    <mergeCell ref="A308:C308"/>
    <mergeCell ref="A318:F318"/>
    <mergeCell ref="A325:F327"/>
    <mergeCell ref="B329:C330"/>
    <mergeCell ref="D329:E329"/>
    <mergeCell ref="A312:C313"/>
    <mergeCell ref="A315:C316"/>
    <mergeCell ref="A333:F333"/>
  </mergeCells>
  <phoneticPr fontId="6" type="noConversion"/>
  <dataValidations count="1">
    <dataValidation type="list" allowBlank="1" showInputMessage="1" showErrorMessage="1" sqref="D109:F110" xr:uid="{00000000-0002-0000-0400-000000000000}">
      <formula1>"CHU, CH, CHS, EHPAD"</formula1>
    </dataValidation>
  </dataValidations>
  <hyperlinks>
    <hyperlink ref="B83" location="'Focus Egalité pro'!A259" display="Facilités d'accès à la Crèche" xr:uid="{00000000-0004-0000-0400-000000000000}"/>
    <hyperlink ref="B483" r:id="rId1" display="RDV sur www.anfh.fr pour  en savoir plus &quot;les clés de l'égalité&quot;." xr:uid="{00000000-0004-0000-0400-000001000000}"/>
  </hyperlinks>
  <pageMargins left="0.70866141732283472" right="0.70866141732283472" top="0.6692913385826772" bottom="0.74803149606299213" header="0.6692913385826772" footer="0.31496062992125984"/>
  <pageSetup paperSize="9" scale="64" fitToHeight="0" orientation="portrait" r:id="rId2"/>
  <headerFooter differentFirst="1">
    <oddFooter>&amp;L&amp;P</oddFooter>
    <firstHeader>&amp;C&amp;G</firstHeader>
  </headerFooter>
  <rowBreaks count="28" manualBreakCount="28">
    <brk id="17" max="5" man="1"/>
    <brk id="66" max="5" man="1"/>
    <brk id="95" max="5" man="1"/>
    <brk id="125" max="5" man="1"/>
    <brk id="129" max="5" man="1"/>
    <brk id="146" max="5" man="1"/>
    <brk id="153" max="5" man="1"/>
    <brk id="159" max="5" man="1"/>
    <brk id="168" max="5" man="1"/>
    <brk id="179" max="5" man="1"/>
    <brk id="191" max="5" man="1"/>
    <brk id="205" max="5" man="1"/>
    <brk id="215" max="5" man="1"/>
    <brk id="229" max="5" man="1"/>
    <brk id="243" max="5" man="1"/>
    <brk id="254" max="5" man="1"/>
    <brk id="264" max="5" man="1"/>
    <brk id="277" max="5" man="1"/>
    <brk id="284" max="5" man="1"/>
    <brk id="297" max="5" man="1"/>
    <brk id="317" max="5" man="1"/>
    <brk id="323" max="5" man="1"/>
    <brk id="343" max="5" man="1"/>
    <brk id="356" max="5" man="1"/>
    <brk id="366" max="5" man="1"/>
    <brk id="381" max="5" man="1"/>
    <brk id="392" max="5" man="1"/>
    <brk id="434" max="5" man="1"/>
  </rowBreaks>
  <colBreaks count="2" manualBreakCount="2">
    <brk id="6" max="1200" man="1"/>
    <brk id="70" max="1200" man="1"/>
  </colBreaks>
  <drawing r:id="rId3"/>
  <legacyDrawing r:id="rId4"/>
  <legacyDrawingHF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K19"/>
  <sheetViews>
    <sheetView zoomScale="40" zoomScaleNormal="40" workbookViewId="0">
      <pane xSplit="2" ySplit="4" topLeftCell="C8" activePane="bottomRight" state="frozen"/>
      <selection pane="topRight" activeCell="C1" sqref="C1"/>
      <selection pane="bottomLeft" activeCell="A5" sqref="A5"/>
      <selection pane="bottomRight" activeCell="E13" sqref="E13"/>
    </sheetView>
  </sheetViews>
  <sheetFormatPr baseColWidth="10" defaultColWidth="10.7109375" defaultRowHeight="14.25" x14ac:dyDescent="0.25"/>
  <cols>
    <col min="1" max="1" width="30" style="78" customWidth="1"/>
    <col min="2" max="2" width="40.7109375" style="78" customWidth="1"/>
    <col min="3" max="3" width="31.28515625" style="78" customWidth="1"/>
    <col min="4" max="4" width="32.140625" style="78" customWidth="1"/>
    <col min="5" max="5" width="17.42578125" style="78" bestFit="1" customWidth="1"/>
    <col min="6" max="6" width="18.140625" style="78" bestFit="1" customWidth="1"/>
    <col min="7" max="7" width="43" style="78" bestFit="1" customWidth="1"/>
    <col min="8" max="9" width="43" style="78" customWidth="1"/>
    <col min="10" max="10" width="13.28515625" style="78" customWidth="1"/>
    <col min="11" max="11" width="25.7109375" style="78" customWidth="1"/>
    <col min="12" max="16384" width="10.7109375" style="78"/>
  </cols>
  <sheetData>
    <row r="1" spans="1:11" ht="72" x14ac:dyDescent="0.25">
      <c r="A1" s="199" t="s">
        <v>391</v>
      </c>
      <c r="B1" s="200" t="s">
        <v>392</v>
      </c>
      <c r="C1" s="405" t="s">
        <v>379</v>
      </c>
      <c r="D1" s="405"/>
      <c r="E1" s="405"/>
      <c r="F1" s="405"/>
      <c r="G1" s="405"/>
      <c r="H1" s="405"/>
      <c r="I1" s="405"/>
      <c r="J1" s="405"/>
      <c r="K1" s="405"/>
    </row>
    <row r="2" spans="1:11" ht="27.75" x14ac:dyDescent="0.25">
      <c r="A2" s="201"/>
      <c r="B2" s="201"/>
      <c r="C2" s="406" t="s">
        <v>393</v>
      </c>
      <c r="D2" s="406"/>
      <c r="E2" s="406"/>
      <c r="F2" s="406"/>
      <c r="G2" s="406"/>
      <c r="H2" s="406"/>
      <c r="I2" s="406"/>
      <c r="J2" s="406"/>
      <c r="K2" s="406"/>
    </row>
    <row r="3" spans="1:11" ht="15" thickBot="1" x14ac:dyDescent="0.3"/>
    <row r="4" spans="1:11" s="205" customFormat="1" ht="72.75" thickBot="1" x14ac:dyDescent="0.3">
      <c r="A4" s="202" t="s">
        <v>380</v>
      </c>
      <c r="B4" s="203" t="s">
        <v>381</v>
      </c>
      <c r="C4" s="203" t="s">
        <v>382</v>
      </c>
      <c r="D4" s="203" t="s">
        <v>383</v>
      </c>
      <c r="E4" s="203" t="s">
        <v>384</v>
      </c>
      <c r="F4" s="203" t="s">
        <v>385</v>
      </c>
      <c r="G4" s="203" t="s">
        <v>386</v>
      </c>
      <c r="H4" s="203" t="s">
        <v>387</v>
      </c>
      <c r="I4" s="203" t="s">
        <v>397</v>
      </c>
      <c r="J4" s="203" t="s">
        <v>388</v>
      </c>
      <c r="K4" s="204" t="s">
        <v>389</v>
      </c>
    </row>
    <row r="5" spans="1:11" ht="43.15" customHeight="1" x14ac:dyDescent="0.25">
      <c r="A5" s="407" t="s">
        <v>394</v>
      </c>
      <c r="B5" s="206"/>
      <c r="C5" s="207"/>
      <c r="D5" s="207"/>
      <c r="E5" s="207"/>
      <c r="F5" s="207"/>
      <c r="G5" s="207"/>
      <c r="H5" s="207"/>
      <c r="I5" s="207"/>
      <c r="J5" s="207"/>
      <c r="K5" s="208"/>
    </row>
    <row r="6" spans="1:11" ht="43.15" customHeight="1" x14ac:dyDescent="0.2">
      <c r="A6" s="408"/>
      <c r="B6" s="209"/>
      <c r="C6" s="210"/>
      <c r="D6" s="210"/>
      <c r="E6" s="210"/>
      <c r="F6" s="210"/>
      <c r="G6" s="210"/>
      <c r="H6" s="210"/>
      <c r="I6" s="210"/>
      <c r="J6" s="210"/>
      <c r="K6" s="211"/>
    </row>
    <row r="7" spans="1:11" ht="43.15" customHeight="1" thickBot="1" x14ac:dyDescent="0.3">
      <c r="A7" s="409"/>
      <c r="B7" s="212"/>
      <c r="C7" s="213"/>
      <c r="D7" s="213"/>
      <c r="E7" s="213"/>
      <c r="F7" s="213"/>
      <c r="G7" s="213"/>
      <c r="H7" s="213"/>
      <c r="I7" s="213"/>
      <c r="J7" s="213"/>
      <c r="K7" s="214"/>
    </row>
    <row r="8" spans="1:11" ht="46.15" customHeight="1" x14ac:dyDescent="0.25">
      <c r="A8" s="407" t="s">
        <v>398</v>
      </c>
      <c r="B8" s="206"/>
      <c r="C8" s="207"/>
      <c r="D8" s="207"/>
      <c r="E8" s="207"/>
      <c r="F8" s="207"/>
      <c r="G8" s="207"/>
      <c r="H8" s="207"/>
      <c r="I8" s="207"/>
      <c r="J8" s="207"/>
      <c r="K8" s="208"/>
    </row>
    <row r="9" spans="1:11" ht="46.15" customHeight="1" x14ac:dyDescent="0.25">
      <c r="A9" s="408"/>
      <c r="B9" s="215"/>
      <c r="C9" s="216"/>
      <c r="D9" s="216"/>
      <c r="E9" s="216"/>
      <c r="F9" s="216"/>
      <c r="G9" s="216"/>
      <c r="H9" s="216"/>
      <c r="I9" s="216"/>
      <c r="J9" s="216"/>
      <c r="K9" s="217"/>
    </row>
    <row r="10" spans="1:11" ht="46.15" customHeight="1" thickBot="1" x14ac:dyDescent="0.3">
      <c r="A10" s="409"/>
      <c r="B10" s="212"/>
      <c r="C10" s="213"/>
      <c r="D10" s="213"/>
      <c r="E10" s="213"/>
      <c r="F10" s="213"/>
      <c r="G10" s="213"/>
      <c r="H10" s="213"/>
      <c r="I10" s="213"/>
      <c r="J10" s="213"/>
      <c r="K10" s="214"/>
    </row>
    <row r="11" spans="1:11" ht="37.9" customHeight="1" x14ac:dyDescent="0.25">
      <c r="A11" s="407" t="s">
        <v>399</v>
      </c>
      <c r="B11" s="206"/>
      <c r="C11" s="207"/>
      <c r="D11" s="207"/>
      <c r="E11" s="207"/>
      <c r="F11" s="207"/>
      <c r="G11" s="207"/>
      <c r="H11" s="207"/>
      <c r="I11" s="207"/>
      <c r="J11" s="207"/>
      <c r="K11" s="208"/>
    </row>
    <row r="12" spans="1:11" ht="37.9" customHeight="1" x14ac:dyDescent="0.25">
      <c r="A12" s="408"/>
      <c r="B12" s="218"/>
      <c r="C12" s="210"/>
      <c r="D12" s="210"/>
      <c r="E12" s="210"/>
      <c r="F12" s="210"/>
      <c r="G12" s="210"/>
      <c r="H12" s="210"/>
      <c r="I12" s="210"/>
      <c r="J12" s="210"/>
      <c r="K12" s="211"/>
    </row>
    <row r="13" spans="1:11" ht="37.9" customHeight="1" thickBot="1" x14ac:dyDescent="0.3">
      <c r="A13" s="409"/>
      <c r="B13" s="219"/>
      <c r="C13" s="213"/>
      <c r="D13" s="213"/>
      <c r="E13" s="213"/>
      <c r="F13" s="213"/>
      <c r="G13" s="213"/>
      <c r="H13" s="213"/>
      <c r="I13" s="213"/>
      <c r="J13" s="213"/>
      <c r="K13" s="214"/>
    </row>
    <row r="14" spans="1:11" ht="43.15" customHeight="1" x14ac:dyDescent="0.25">
      <c r="A14" s="407" t="s">
        <v>400</v>
      </c>
      <c r="B14" s="220"/>
      <c r="C14" s="207"/>
      <c r="D14" s="207"/>
      <c r="E14" s="207"/>
      <c r="F14" s="207"/>
      <c r="G14" s="207"/>
      <c r="H14" s="207"/>
      <c r="I14" s="207"/>
      <c r="J14" s="207"/>
      <c r="K14" s="208"/>
    </row>
    <row r="15" spans="1:11" ht="43.15" customHeight="1" x14ac:dyDescent="0.25">
      <c r="A15" s="408"/>
      <c r="B15" s="218"/>
      <c r="C15" s="210"/>
      <c r="D15" s="210"/>
      <c r="E15" s="210"/>
      <c r="F15" s="210"/>
      <c r="G15" s="210"/>
      <c r="H15" s="210"/>
      <c r="I15" s="210"/>
      <c r="J15" s="210"/>
      <c r="K15" s="211"/>
    </row>
    <row r="16" spans="1:11" ht="43.15" customHeight="1" thickBot="1" x14ac:dyDescent="0.3">
      <c r="A16" s="409"/>
      <c r="B16" s="219"/>
      <c r="C16" s="213"/>
      <c r="D16" s="213"/>
      <c r="E16" s="213"/>
      <c r="F16" s="213"/>
      <c r="G16" s="213"/>
      <c r="H16" s="213"/>
      <c r="I16" s="213"/>
      <c r="J16" s="213"/>
      <c r="K16" s="214"/>
    </row>
    <row r="17" spans="1:11" ht="48" customHeight="1" x14ac:dyDescent="0.25">
      <c r="A17" s="402" t="s">
        <v>390</v>
      </c>
      <c r="B17" s="220"/>
      <c r="C17" s="207"/>
      <c r="D17" s="207"/>
      <c r="E17" s="207"/>
      <c r="F17" s="207"/>
      <c r="G17" s="207"/>
      <c r="H17" s="207"/>
      <c r="I17" s="207"/>
      <c r="J17" s="207"/>
      <c r="K17" s="208"/>
    </row>
    <row r="18" spans="1:11" ht="48" customHeight="1" x14ac:dyDescent="0.25">
      <c r="A18" s="403"/>
      <c r="B18" s="218"/>
      <c r="C18" s="210"/>
      <c r="D18" s="210"/>
      <c r="E18" s="210"/>
      <c r="F18" s="210"/>
      <c r="G18" s="210"/>
      <c r="H18" s="210"/>
      <c r="I18" s="210"/>
      <c r="J18" s="210"/>
      <c r="K18" s="211"/>
    </row>
    <row r="19" spans="1:11" ht="48" customHeight="1" thickBot="1" x14ac:dyDescent="0.3">
      <c r="A19" s="404"/>
      <c r="B19" s="219"/>
      <c r="C19" s="213"/>
      <c r="D19" s="213"/>
      <c r="E19" s="213"/>
      <c r="F19" s="213"/>
      <c r="G19" s="213"/>
      <c r="H19" s="213"/>
      <c r="I19" s="213"/>
      <c r="J19" s="213"/>
      <c r="K19" s="214"/>
    </row>
  </sheetData>
  <autoFilter ref="A4:K4" xr:uid="{00000000-0009-0000-0000-000005000000}"/>
  <mergeCells count="7">
    <mergeCell ref="A17:A19"/>
    <mergeCell ref="C1:K1"/>
    <mergeCell ref="C2:K2"/>
    <mergeCell ref="A5:A7"/>
    <mergeCell ref="A8:A10"/>
    <mergeCell ref="A11:A13"/>
    <mergeCell ref="A14:A16"/>
  </mergeCells>
  <pageMargins left="0.70866141732283472" right="0.70866141732283472" top="0.74803149606299213" bottom="0.74803149606299213" header="0.31496062992125984" footer="0.31496062992125984"/>
  <pageSetup paperSize="9" orientation="portrait"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1</vt:i4>
      </vt:variant>
    </vt:vector>
  </HeadingPairs>
  <TitlesOfParts>
    <vt:vector size="7" baseType="lpstr">
      <vt:lpstr>MODE D'EMPLOI</vt:lpstr>
      <vt:lpstr>DONNEES GENERIQUES A REMPLIR</vt:lpstr>
      <vt:lpstr>DONNEES FOCUS A REMPLIR</vt:lpstr>
      <vt:lpstr>POUR ALLER PLUS LOIN</vt:lpstr>
      <vt:lpstr>AUTODIAGNOSTIC Egalité pro</vt:lpstr>
      <vt:lpstr>PLAN D'ACTION</vt:lpstr>
      <vt:lpstr>'AUTODIAGNOSTIC Egalité pro'!Zone_d_impression</vt:lpstr>
    </vt:vector>
  </TitlesOfParts>
  <Company>iORGA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Carine Marie</dc:creator>
  <cp:lastModifiedBy>SALLE Céline</cp:lastModifiedBy>
  <cp:lastPrinted>2021-03-02T11:00:27Z</cp:lastPrinted>
  <dcterms:created xsi:type="dcterms:W3CDTF">2015-12-08T11:14:36Z</dcterms:created>
  <dcterms:modified xsi:type="dcterms:W3CDTF">2022-05-09T15:34:46Z</dcterms:modified>
</cp:coreProperties>
</file>