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mousin\DELEGATION\COMMUNICATION\NEWSLETTER\2024\202406_avril bis\formations diplomantes\"/>
    </mc:Choice>
  </mc:AlternateContent>
  <xr:revisionPtr revIDLastSave="0" documentId="13_ncr:1_{C1DA2930-EBD7-4C55-82A3-AA8406CD5BA0}" xr6:coauthVersionLast="47" xr6:coauthVersionMax="47" xr10:uidLastSave="{00000000-0000-0000-0000-000000000000}"/>
  <bookViews>
    <workbookView xWindow="-120" yWindow="-120" windowWidth="21840" windowHeight="131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<sst xmlns="http://schemas.openxmlformats.org/spreadsheetml/2006/main" count="525" uniqueCount="333">
  <si>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</si>
  <si>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</si>
  <si>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</si>
  <si>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</si>
  <si>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</si>
  <si>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</si>
  <si>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</si>
  <si>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</si>
  <si>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</si>
  <si>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</si>
  <si>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</si>
  <si>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</si>
  <si>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</si>
  <si>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</si>
  <si>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</si>
  <si>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</si>
  <si>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</si>
  <si>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</si>
  <si>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</si>
  <si>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</si>
  <si>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</si>
  <si>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</si>
  <si>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</si>
  <si>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</si>
  <si>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</si>
  <si>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</si>
  <si>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</si>
  <si>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</si>
  <si>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</si>
  <si>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</si>
  <si>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</si>
  <si>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</si>
  <si>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</si>
  <si>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</si>
  <si>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</si>
  <si>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</si>
  <si>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</si>
  <si>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</si>
  <si>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</si>
  <si>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</si>
  <si>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</si>
  <si>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</si>
  <si>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</si>
  <si>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</si>
  <si>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</si>
  <si>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</si>
  <si>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</si>
  <si>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</si>
  <si>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</si>
  <si>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</si>
  <si>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</si>
  <si>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</si>
  <si>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</si>
  <si>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</si>
  <si>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</si>
  <si>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</si>
  <si>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</si>
  <si>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</si>
  <si>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</si>
  <si>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</si>
  <si>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</si>
  <si>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</si>
  <si>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</si>
  <si>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</si>
  <si>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</si>
  <si>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</si>
  <si>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</si>
  <si>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</si>
  <si>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</si>
  <si>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</si>
  <si>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</si>
  <si>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</si>
  <si>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</si>
  <si>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</si>
  <si>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</si>
  <si>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</si>
  <si>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</si>
  <si>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</si>
  <si>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</si>
  <si>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</si>
  <si>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</si>
  <si>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</si>
  <si>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</si>
  <si>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</si>
  <si>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</si>
  <si>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</si>
  <si>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</si>
  <si>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</si>
  <si>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</si>
  <si>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</si>
  <si>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</si>
  <si>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</si>
  <si>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</si>
  <si>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</si>
  <si>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</si>
  <si>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</si>
  <si>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</si>
  <si>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</si>
  <si>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</si>
  <si>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</si>
  <si>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</si>
  <si>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</si>
  <si>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</si>
  <si>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</si>
  <si>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</si>
  <si>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</si>
  <si>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</si>
  <si>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</si>
  <si>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</si>
  <si>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</si>
  <si>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</si>
  <si>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</si>
  <si>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</si>
  <si>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</si>
  <si>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</si>
  <si>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</si>
  <si>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</si>
  <si>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</si>
  <si>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</si>
  <si>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</si>
  <si>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</si>
  <si>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</si>
  <si>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</si>
  <si>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</si>
  <si>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</si>
  <si>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</si>
  <si>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</si>
  <si>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</si>
  <si>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</si>
  <si>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</si>
  <si>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</si>
  <si>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</si>
  <si>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</si>
  <si>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</si>
  <si>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</si>
  <si>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</si>
  <si>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</si>
  <si>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</si>
  <si>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</si>
  <si>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</si>
  <si>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</si>
  <si>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</si>
  <si>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</si>
  <si>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</si>
  <si>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</si>
  <si>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</si>
  <si>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</si>
  <si>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</si>
  <si>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</si>
  <si>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</si>
  <si>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</si>
  <si>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</si>
  <si>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</si>
  <si>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</si>
  <si>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</si>
  <si>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</si>
  <si>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</si>
  <si>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</si>
  <si>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</si>
  <si>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</si>
  <si>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</si>
  <si>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</si>
  <si>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</si>
  <si>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</si>
  <si>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</si>
  <si>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</si>
  <si>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</si>
  <si>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</si>
  <si>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</si>
  <si>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</si>
  <si>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</si>
  <si>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</si>
  <si>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</si>
  <si>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</si>
  <si>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</si>
  <si>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</si>
  <si>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</si>
  <si>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</si>
  <si>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</si>
  <si>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</si>
  <si>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</si>
  <si>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</si>
  <si>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</si>
  <si>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</si>
  <si>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</si>
  <si>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</si>
  <si>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</si>
  <si>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</si>
  <si>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</si>
  <si>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</si>
  <si>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</si>
  <si>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</si>
  <si>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</si>
  <si>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</si>
  <si>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</si>
  <si>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</si>
  <si>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</si>
  <si>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</si>
  <si>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</si>
  <si>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</si>
  <si>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</si>
  <si>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</si>
  <si>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</si>
  <si>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</si>
  <si>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</si>
  <si>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</si>
  <si>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</si>
  <si>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</si>
  <si>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</si>
  <si>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</si>
  <si>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</si>
  <si>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</si>
  <si>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</si>
  <si>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</si>
  <si>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</si>
  <si>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</si>
  <si>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</si>
  <si>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</si>
  <si>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</si>
  <si>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</si>
  <si>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</si>
  <si>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</si>
  <si>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</si>
  <si>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</si>
  <si>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</si>
  <si>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</si>
  <si>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</si>
  <si>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</si>
  <si>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</si>
  <si>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</si>
  <si>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</si>
  <si>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</si>
  <si>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</si>
  <si>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</si>
  <si>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</si>
  <si>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</si>
  <si>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</si>
  <si>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</si>
  <si>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</si>
  <si>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</si>
  <si>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</si>
  <si>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</si>
  <si>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</si>
  <si>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</si>
  <si>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</si>
  <si>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</si>
  <si>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</si>
  <si>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</si>
  <si>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</si>
  <si>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</si>
  <si>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</si>
  <si>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</si>
  <si>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</si>
  <si>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</si>
  <si>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</si>
  <si>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</si>
  <si>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</si>
  <si>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</si>
  <si>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</si>
  <si>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</si>
  <si>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</si>
  <si>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</si>
  <si>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</si>
  <si>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</si>
  <si>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</si>
  <si>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</si>
  <si>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</si>
  <si>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</si>
  <si>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</si>
  <si>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</si>
  <si>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</si>
  <si>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</si>
  <si>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</si>
  <si>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</si>
  <si>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</si>
  <si>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</si>
  <si>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</si>
  <si>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</si>
  <si>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</si>
  <si>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</si>
  <si>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</si>
  <si>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</si>
  <si>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</si>
  <si>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</si>
  <si>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</si>
  <si>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</si>
  <si>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</si>
  <si>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</si>
  <si>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</si>
  <si>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</si>
  <si>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</si>
  <si>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</si>
  <si>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</si>
  <si>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</si>
  <si>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</si>
  <si>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</si>
  <si>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</si>
  <si>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</si>
  <si>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</si>
  <si>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</si>
  <si>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</si>
  <si>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</si>
  <si>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</si>
  <si>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</si>
  <si>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</si>
  <si>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</si>
  <si>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</si>
  <si>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</si>
  <si>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</si>
  <si>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</si>
  <si>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</si>
  <si>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</si>
  <si>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</si>
  <si>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</si>
  <si>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</si>
  <si>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</si>
  <si>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</si>
  <si>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</si>
  <si>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</si>
  <si>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</si>
  <si>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</si>
  <si>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</si>
  <si>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</si>
  <si>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</si>
  <si>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</si>
  <si>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</si>
  <si>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</si>
  <si>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</si>
  <si>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</si>
  <si>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</si>
  <si>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</si>
  <si>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CAP Blanchisserie</t>
  </si>
  <si>
    <t>Limoges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</si>
</sst>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I3" sqref="I3"/>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9"/>
      <c r="C1" s="149"/>
      <c r="D1" s="149"/>
      <c r="E1" s="149"/>
      <c r="F1" s="149"/>
      <c r="G1" s="149"/>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9" t="s">
        <v>327</v>
      </c>
      <c r="B2" s="169"/>
      <c r="C2" s="169"/>
      <c r="D2" s="169"/>
      <c r="E2" s="169"/>
      <c r="F2" s="169"/>
      <c r="G2" s="169"/>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6" t="s">
        <v>163</v>
      </c>
      <c r="B3" s="157"/>
      <c r="C3" s="157"/>
      <c r="D3" s="157"/>
      <c r="E3" s="157"/>
      <c r="F3" s="157"/>
      <c r="G3" s="158"/>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70"/>
      <c r="B4" s="170"/>
      <c r="C4" s="170"/>
      <c r="D4" s="170"/>
      <c r="E4" s="170"/>
      <c r="F4" s="170"/>
      <c r="G4" s="170"/>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3" t="s">
        <v>2</v>
      </c>
      <c r="C5" s="153"/>
      <c r="D5" s="153"/>
      <c r="E5" s="153"/>
      <c r="F5" s="153"/>
      <c r="G5" s="153"/>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3" t="str">
        <f>VLOOKUP('2024'!B5,'liste des établissements'!A1:B74,2)</f>
        <v xml:space="preserve"> </v>
      </c>
      <c r="C6" s="173"/>
      <c r="D6" s="173"/>
      <c r="E6" s="173"/>
      <c r="F6" s="173"/>
      <c r="G6" s="173"/>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6"/>
      <c r="C7" s="146"/>
      <c r="D7" s="146"/>
      <c r="E7" s="146"/>
      <c r="F7" s="146"/>
      <c r="G7" s="146"/>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59"/>
      <c r="E8" s="159"/>
      <c r="F8" s="167"/>
      <c r="G8" s="167"/>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2"/>
      <c r="B9" s="172"/>
      <c r="C9" s="172"/>
      <c r="D9" s="172"/>
      <c r="E9" s="172"/>
      <c r="F9" s="172"/>
      <c r="G9" s="172"/>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6" t="s">
        <v>329</v>
      </c>
      <c r="B10" s="157"/>
      <c r="C10" s="157"/>
      <c r="D10" s="157"/>
      <c r="E10" s="157"/>
      <c r="F10" s="157"/>
      <c r="G10" s="158"/>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1"/>
      <c r="B11" s="171"/>
      <c r="C11" s="171"/>
      <c r="D11" s="171"/>
      <c r="E11" s="171"/>
      <c r="F11" s="171"/>
      <c r="G11" s="171"/>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6"/>
      <c r="C12" s="164"/>
      <c r="D12" s="164"/>
      <c r="E12" s="165"/>
      <c r="F12" s="165"/>
      <c r="G12" s="165"/>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1"/>
      <c r="E13" s="162"/>
      <c r="F13" s="162"/>
      <c r="G13" s="163"/>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74" t="s">
        <v>8</v>
      </c>
      <c r="D14" s="174"/>
      <c r="E14" s="174"/>
      <c r="F14" s="154" t="s">
        <v>0</v>
      </c>
      <c r="G14" s="155"/>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74" t="s">
        <v>162</v>
      </c>
      <c r="D15" s="174"/>
      <c r="E15" s="174"/>
      <c r="F15" s="146" t="s">
        <v>0</v>
      </c>
      <c r="G15" s="146"/>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6" t="s">
        <v>0</v>
      </c>
      <c r="C16" s="146"/>
      <c r="D16" s="146"/>
      <c r="E16" s="146"/>
      <c r="F16" s="146"/>
      <c r="G16" s="146"/>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74" t="s">
        <v>318</v>
      </c>
      <c r="D17" s="174"/>
      <c r="E17" s="174"/>
      <c r="F17" s="182"/>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9"/>
      <c r="D18" s="159"/>
      <c r="E18" s="159"/>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6" t="s">
        <v>5</v>
      </c>
      <c r="D19" s="146"/>
      <c r="E19" s="167"/>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60"/>
      <c r="B20" s="160"/>
      <c r="C20" s="160"/>
      <c r="D20" s="160"/>
      <c r="E20" s="160"/>
      <c r="F20" s="160"/>
      <c r="G20" s="16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6" t="s">
        <v>328</v>
      </c>
      <c r="B21" s="157"/>
      <c r="C21" s="157"/>
      <c r="D21" s="157"/>
      <c r="E21" s="157"/>
      <c r="F21" s="157"/>
      <c r="G21" s="158"/>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5"/>
      <c r="B22" s="175"/>
      <c r="C22" s="175"/>
      <c r="D22" s="175"/>
      <c r="E22" s="175"/>
      <c r="F22" s="175"/>
      <c r="G22" s="175"/>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6" t="s">
        <v>298</v>
      </c>
      <c r="C23" s="146"/>
      <c r="D23" s="146"/>
      <c r="E23" s="146"/>
      <c r="F23" s="146"/>
      <c r="G23" s="146"/>
      <c r="H23" s="48"/>
    </row>
    <row r="24" spans="1:28" s="7" customFormat="1" ht="50.1" customHeight="1" x14ac:dyDescent="0.25">
      <c r="A24" s="15" t="s">
        <v>14</v>
      </c>
      <c r="B24" s="153" t="s">
        <v>331</v>
      </c>
      <c r="C24" s="153"/>
      <c r="D24" s="153"/>
      <c r="E24" s="153"/>
      <c r="F24" s="153"/>
      <c r="G24" s="153"/>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9" t="s">
        <v>15</v>
      </c>
      <c r="E25" s="180"/>
      <c r="F25" s="180"/>
      <c r="G25" s="180"/>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3" t="s">
        <v>325</v>
      </c>
      <c r="E26" s="181"/>
      <c r="F26" s="181"/>
      <c r="G26" s="18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1"/>
      <c r="E27" s="181"/>
      <c r="F27" s="181"/>
      <c r="G27" s="18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3"/>
      <c r="E28" s="153"/>
      <c r="F28" s="153"/>
      <c r="G28" s="153"/>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78"/>
      <c r="G29" s="178"/>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6"/>
      <c r="C31" s="167"/>
      <c r="D31" s="167"/>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9"/>
      <c r="C32" s="167"/>
      <c r="D32" s="167"/>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6" t="s">
        <v>332</v>
      </c>
      <c r="C33" s="146"/>
      <c r="D33" s="146"/>
      <c r="E33" s="15"/>
      <c r="F33" s="14" t="s">
        <v>23</v>
      </c>
      <c r="G33" s="100"/>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60"/>
      <c r="B34" s="160"/>
      <c r="C34" s="160"/>
      <c r="D34" s="160"/>
      <c r="E34" s="160"/>
      <c r="F34" s="160"/>
      <c r="G34" s="16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7"/>
      <c r="B36" s="187"/>
      <c r="C36" s="187"/>
      <c r="D36" s="187"/>
      <c r="E36" s="187"/>
      <c r="F36" s="187"/>
      <c r="G36" s="187"/>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219</v>
      </c>
      <c r="G37" s="117"/>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2"/>
      <c r="B38" s="113"/>
      <c r="C38" s="113"/>
      <c r="D38" s="113"/>
      <c r="E38" s="113"/>
      <c r="F38" s="118" t="s">
        <v>220</v>
      </c>
      <c r="G38" s="119"/>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4"/>
      <c r="B39" s="115"/>
      <c r="C39" s="115"/>
      <c r="D39" s="115"/>
      <c r="E39" s="115"/>
      <c r="F39" s="120" t="str">
        <f>IF(A37="Pour les diplômes universitaires, la prise en charge est limité à 50% des frais pédagogiques",(E41*50%),IF(B6="","",IF(B6="Panel 1 : établissement de plus de 1 000 agents",(G41*25%),IF(B6="Panel 2 : établissement de 300 à 1 000 agents",(G41*15%),""))))</f>
        <v/>
      </c>
      <c r="G39" s="121"/>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50"/>
      <c r="B40" s="151"/>
      <c r="C40" s="152" t="s">
        <v>25</v>
      </c>
      <c r="D40" s="152"/>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8">
        <v>0</v>
      </c>
      <c r="D41" s="148"/>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9">
        <v>0</v>
      </c>
      <c r="D42" s="129"/>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9">
        <v>0</v>
      </c>
      <c r="D43" s="129"/>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29">
        <v>0</v>
      </c>
      <c r="D44" s="129"/>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8"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8"/>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9"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9"/>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6"/>
      <c r="D49" s="176"/>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7" t="s">
        <v>153</v>
      </c>
      <c r="B51" s="177"/>
      <c r="C51" s="177"/>
      <c r="D51" s="177"/>
      <c r="E51" s="177"/>
      <c r="F51" s="177"/>
      <c r="G51" s="177"/>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40"/>
      <c r="C52" s="141"/>
      <c r="D52" s="142"/>
      <c r="E52" s="183" t="s">
        <v>215</v>
      </c>
      <c r="F52" s="184"/>
      <c r="G52" s="185"/>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3"/>
      <c r="C53" s="143"/>
      <c r="D53" s="144"/>
      <c r="E53" s="130"/>
      <c r="F53" s="131"/>
      <c r="G53" s="132"/>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5"/>
      <c r="C54" s="146"/>
      <c r="D54" s="147"/>
      <c r="E54" s="133"/>
      <c r="F54" s="134"/>
      <c r="G54" s="135"/>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3"/>
      <c r="C55" s="143"/>
      <c r="D55" s="144"/>
      <c r="E55" s="133"/>
      <c r="F55" s="134"/>
      <c r="G55" s="135"/>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8" t="s">
        <v>218</v>
      </c>
      <c r="B56" s="122"/>
      <c r="C56" s="123"/>
      <c r="D56" s="22"/>
      <c r="E56" s="133"/>
      <c r="F56" s="134"/>
      <c r="G56" s="135"/>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8"/>
      <c r="B57" s="124"/>
      <c r="C57" s="125"/>
      <c r="D57" s="22"/>
      <c r="E57" s="133"/>
      <c r="F57" s="134"/>
      <c r="G57" s="135"/>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8"/>
      <c r="B58" s="124"/>
      <c r="C58" s="125"/>
      <c r="D58" s="22"/>
      <c r="E58" s="133"/>
      <c r="F58" s="134"/>
      <c r="G58" s="135"/>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8"/>
      <c r="B59" s="124"/>
      <c r="C59" s="125"/>
      <c r="D59" s="22"/>
      <c r="E59" s="133"/>
      <c r="F59" s="134"/>
      <c r="G59" s="135"/>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8"/>
      <c r="B60" s="126"/>
      <c r="C60" s="127"/>
      <c r="D60" s="22"/>
      <c r="E60" s="136"/>
      <c r="F60" s="137"/>
      <c r="G60" s="138"/>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8" t="s">
        <v>320</v>
      </c>
      <c r="B66" s="168"/>
      <c r="C66" s="168"/>
      <c r="D66" s="168"/>
      <c r="E66" s="168"/>
      <c r="F66" s="168"/>
      <c r="G66" s="168"/>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8"/>
      <c r="B67" s="168"/>
      <c r="C67" s="168"/>
      <c r="D67" s="168"/>
      <c r="E67" s="168"/>
      <c r="F67" s="168"/>
      <c r="G67" s="168"/>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8"/>
      <c r="B68" s="168"/>
      <c r="C68" s="168"/>
      <c r="D68" s="168"/>
      <c r="E68" s="168"/>
      <c r="F68" s="168"/>
      <c r="G68" s="168"/>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8"/>
      <c r="B69" s="168"/>
      <c r="C69" s="168"/>
      <c r="D69" s="168"/>
      <c r="E69" s="168"/>
      <c r="F69" s="168"/>
      <c r="G69" s="168"/>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8"/>
      <c r="B70" s="168"/>
      <c r="C70" s="168"/>
      <c r="D70" s="168"/>
      <c r="E70" s="168"/>
      <c r="F70" s="168"/>
      <c r="G70" s="168"/>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f>IF(B23=G161,1,"")</f>
        <v>1</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1</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Oh25Ksh9+hyL0H3fXVAKcAvNpRgrFhVjWe44Ve7/vBy8z8W49rk9nLddpcj1Lp5clxt/CkCGvME8eZ9aLgeqyA==" saltValue="ZLJSoPHCVwZjgDD4hUgICw=="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2024-04-12T14:52:03Z</dcterms:modified>
</cp:coreProperties>
</file>