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S:\Limousin\DELEGATION\COMMUNICATION\NEWSLETTER\2024\202406_avrilbis\"/>
    </mc:Choice>
  </mc:AlternateContent>
  <xr:revisionPtr revIDLastSave="0" documentId="8_{1F8C101C-5EE5-4A18-825E-F0B4B248566D}" xr6:coauthVersionLast="47" xr6:coauthVersionMax="47" xr10:uidLastSave="{00000000-0000-0000-0000-000000000000}"/>
  <bookViews>
    <workbookView xWindow="-120" yWindow="-120" windowWidth="29040" windowHeight="15840" xr2:uid="{00000000-000D-0000-FFFF-FFFF00000000}"/>
  </bookViews>
  <sheets>
    <sheet name="2024" sheetId="1" r:id="rId1"/>
    <sheet name="nature dde" sheetId="3" state="hidden" r:id="rId2"/>
    <sheet name="liste des établissements" sheetId="2" state="hidden" r:id="rId3"/>
  </sheets>
  <definedNames>
    <definedName name="_xlnm.Print_Area" localSheetId="0">'2024'!$A$1:$G$106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 l="1"/>
  <c r="E44" i="1"/>
  <c r="C44" i="1"/>
  <c r="B6" i="1"/>
  <c r="A37" i="1" s="1"/>
  <c r="G41" i="1" l="1"/>
  <c r="F39" i="1" l="1"/>
  <c r="K130" i="1"/>
  <c r="K129" i="1"/>
  <c r="K128" i="1"/>
  <c r="K127" i="1"/>
  <c r="K126" i="1"/>
  <c r="K125" i="1"/>
  <c r="K124" i="1"/>
  <c r="K123" i="1"/>
  <c r="K122" i="1"/>
  <c r="K121" i="1"/>
  <c r="K131" i="1" l="1"/>
  <c r="F48" i="1" l="1"/>
  <c r="F47" i="1"/>
  <c r="E47" i="1" s="1"/>
  <c r="C47" i="1" s="1"/>
  <c r="F46" i="1"/>
  <c r="E49" i="1"/>
  <c r="G49" i="1" s="1"/>
  <c r="I186" i="1"/>
  <c r="I185" i="1"/>
  <c r="I184" i="1"/>
  <c r="I183" i="1"/>
  <c r="I182" i="1"/>
  <c r="I181" i="1"/>
  <c r="I180" i="1"/>
  <c r="I179" i="1"/>
  <c r="I178" i="1"/>
  <c r="I177" i="1"/>
  <c r="E48" i="1" l="1"/>
  <c r="C48" i="1" s="1"/>
  <c r="G48" i="1" s="1"/>
  <c r="E46" i="1"/>
  <c r="I187" i="1"/>
  <c r="C46" i="1" l="1"/>
  <c r="G47" i="1"/>
  <c r="G46" i="1" l="1"/>
  <c r="G44" i="1" l="1"/>
  <c r="G42" i="1"/>
  <c r="G43" i="1"/>
</calcChain>
</file>

<file path=xl/sharedStrings.xml><?xml version="1.0" encoding="utf-8"?>
<sst xmlns="http://schemas.openxmlformats.org/spreadsheetml/2006/main" count="523" uniqueCount="331">
  <si>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</si>
  <si>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</si>
  <si>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</si>
  <si>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</si>
  <si>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</si>
  <si>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</si>
  <si>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</si>
  <si>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</si>
  <si>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</si>
  <si>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</si>
  <si>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</si>
  <si>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</si>
  <si>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 xml:space="preserve">Date d'entrée dans l'établissement : </t>
  </si>
  <si>
    <t xml:space="preserve">Projet visant à prévenir une situation d'inaptitude ? </t>
  </si>
  <si>
    <t>Intitulé de formation :</t>
  </si>
  <si>
    <t>https://certificationprofessionnelle.fr/</t>
  </si>
  <si>
    <t>Déclaration d'Activité (NDA) :</t>
  </si>
  <si>
    <t>N° SIRET :</t>
  </si>
  <si>
    <t>Date de début de formation :</t>
  </si>
  <si>
    <t>Nombre d'heures (Cours)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</si>
  <si>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</si>
  <si>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</si>
  <si>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</si>
  <si>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</si>
  <si>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</si>
  <si>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</si>
  <si>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</si>
  <si>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</si>
  <si>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</si>
  <si>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</si>
  <si>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</si>
  <si>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</si>
  <si>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</si>
  <si>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</si>
  <si>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</si>
  <si>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</si>
  <si>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</si>
  <si>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</si>
  <si>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</si>
  <si>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</si>
  <si>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</si>
  <si>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</si>
  <si>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</si>
  <si>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</si>
  <si>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</si>
  <si>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</si>
  <si>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</si>
  <si>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</si>
  <si>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</si>
  <si>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</si>
  <si>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</si>
  <si>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</si>
  <si>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</si>
  <si>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</si>
  <si>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</si>
  <si>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</si>
  <si>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</si>
  <si>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</si>
  <si>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</si>
  <si>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</si>
  <si>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</si>
  <si>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</si>
  <si>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</si>
  <si>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</si>
  <si>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</si>
  <si>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</si>
  <si>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</si>
  <si>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</si>
  <si>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</si>
  <si>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</si>
  <si>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</si>
  <si>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</si>
  <si>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</si>
  <si>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</si>
  <si>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</si>
  <si>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</si>
  <si>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</si>
  <si>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</si>
  <si>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</si>
  <si>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</si>
  <si>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</si>
  <si>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</si>
  <si>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</si>
  <si>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</si>
  <si>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</si>
  <si>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</si>
  <si>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</si>
  <si>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</si>
  <si>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</si>
  <si>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</si>
  <si>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</si>
  <si>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</si>
  <si>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</si>
  <si>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</si>
  <si>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</si>
  <si>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</si>
  <si>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</si>
  <si>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</si>
  <si>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</si>
  <si>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</si>
  <si>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</si>
  <si>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</si>
  <si>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</si>
  <si>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</si>
  <si>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</si>
  <si>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</si>
  <si>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</si>
  <si>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</si>
  <si>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</si>
  <si>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</si>
  <si>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</si>
  <si>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</si>
  <si>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</si>
  <si>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</si>
  <si>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</si>
  <si>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</si>
  <si>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</si>
  <si>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</si>
  <si>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</si>
  <si>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</si>
  <si>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</si>
  <si>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</si>
  <si>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</si>
  <si>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</si>
  <si>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</si>
  <si>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</si>
  <si>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</si>
  <si>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</si>
  <si>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</si>
  <si>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</si>
  <si>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</si>
  <si>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</si>
  <si>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</si>
  <si>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</si>
  <si>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</si>
  <si>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</si>
  <si>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</si>
  <si>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</si>
  <si>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</si>
  <si>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</si>
  <si>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</si>
  <si>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</si>
  <si>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</si>
  <si>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</si>
  <si>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</si>
  <si>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</si>
  <si>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</si>
  <si>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</si>
  <si>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</si>
  <si>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</si>
  <si>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</si>
  <si>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</si>
  <si>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Code RNCP CNCP de la formation (à renseigner obligatoirement) :</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</si>
  <si>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</si>
  <si>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</si>
  <si>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</si>
  <si>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</si>
  <si>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</si>
  <si>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</si>
  <si>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</si>
  <si>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</si>
  <si>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</si>
  <si>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</si>
  <si>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</si>
  <si>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t>N° FINESS de la struture :</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</si>
  <si>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</si>
  <si>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</si>
  <si>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</si>
  <si>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</si>
  <si>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</si>
  <si>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</si>
  <si>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</si>
  <si>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</si>
  <si>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</si>
  <si>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</si>
  <si>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</si>
  <si>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</si>
  <si>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</si>
  <si>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</si>
  <si>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</si>
  <si>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</si>
  <si>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</si>
  <si>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</si>
  <si>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</si>
  <si>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</si>
  <si>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</si>
  <si>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</si>
  <si>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</si>
  <si>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</si>
  <si>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</si>
  <si>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</si>
  <si>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</si>
  <si>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</si>
  <si>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</si>
  <si>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</si>
  <si>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</si>
  <si>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</si>
  <si>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</si>
  <si>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</si>
  <si>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</si>
  <si>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</si>
  <si>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</si>
  <si>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</si>
  <si>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</si>
  <si>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</si>
  <si>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</si>
  <si>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</si>
  <si>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</si>
  <si>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</si>
  <si>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</si>
  <si>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</si>
  <si>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</si>
  <si>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</si>
  <si>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</si>
  <si>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</si>
  <si>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</si>
  <si>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</si>
  <si>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</si>
  <si>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</si>
  <si>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</si>
  <si>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</si>
  <si>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</si>
  <si>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</si>
  <si>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</si>
  <si>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</si>
  <si>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</si>
  <si>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</si>
  <si>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</si>
  <si>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</si>
  <si>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</si>
  <si>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</si>
  <si>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</si>
  <si>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</si>
  <si>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</si>
  <si>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</si>
  <si>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</si>
  <si>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</si>
  <si>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</si>
  <si>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</si>
  <si>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</si>
  <si>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</si>
  <si>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</si>
  <si>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</si>
  <si>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</si>
  <si>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</si>
  <si>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</si>
  <si>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</si>
  <si>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</si>
  <si>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</si>
  <si>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</si>
  <si>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</si>
  <si>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</si>
  <si>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</si>
  <si>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</si>
  <si>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</si>
  <si>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</si>
  <si>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</si>
  <si>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</si>
  <si>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</si>
  <si>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</si>
  <si>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</si>
  <si>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</si>
  <si>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</si>
  <si>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</si>
  <si>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</si>
  <si>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</si>
  <si>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</si>
  <si>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</si>
  <si>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</si>
  <si>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</si>
  <si>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</si>
  <si>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</si>
  <si>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</si>
  <si>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</si>
  <si>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</si>
  <si>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</si>
  <si>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</si>
  <si>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</si>
  <si>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</si>
  <si>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</si>
  <si>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</si>
  <si>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</si>
  <si>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</si>
  <si>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</si>
  <si>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</si>
  <si>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</si>
  <si>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</si>
  <si>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</si>
  <si>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</si>
  <si>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</si>
  <si>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</si>
  <si>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</si>
  <si>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</si>
  <si>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</si>
  <si>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</si>
  <si>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</si>
  <si>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</si>
  <si>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</si>
  <si>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</si>
  <si>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</si>
  <si>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</si>
  <si>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</si>
  <si>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</si>
  <si>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</si>
  <si>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</si>
  <si>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</si>
  <si>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</si>
  <si>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</si>
  <si>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</si>
  <si>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</si>
  <si>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</si>
  <si>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</si>
  <si>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</si>
  <si>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</si>
  <si>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</si>
  <si>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</si>
  <si>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</si>
  <si>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</si>
  <si>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 xml:space="preserve">Nombre heures CPF mobilisées :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</si>
  <si>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</si>
  <si>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</si>
  <si>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N° INSEE (13 premiers chiffres du numéro de Sécurité Sociale) :</t>
  </si>
  <si>
    <t>Oui (Niveau inférieur ou égal au niveau 3)</t>
  </si>
  <si>
    <t>Non (Niveau supérieur ou égal au niveau 4)</t>
  </si>
  <si>
    <r>
      <t xml:space="preserve">Organisme </t>
    </r>
    <r>
      <rPr>
        <b/>
        <sz val="18"/>
        <rFont val="Futura Lt BT"/>
        <family val="2"/>
      </rPr>
      <t>(Joindre la convention, le calendrier, le devis)</t>
    </r>
    <r>
      <rPr>
        <b/>
        <sz val="18"/>
        <color theme="8" tint="-0.249977111117893"/>
        <rFont val="Futura Lt BT"/>
        <family val="2"/>
      </rPr>
      <t xml:space="preserve"> :</t>
    </r>
  </si>
  <si>
    <t>N°</t>
  </si>
  <si>
    <t>Le Directeur établissement :</t>
  </si>
  <si>
    <t>Toutes les cellules grisées sont à remplir impérativement</t>
  </si>
  <si>
    <r>
      <t xml:space="preserve">ACTION DE FORMATION - </t>
    </r>
    <r>
      <rPr>
        <b/>
        <sz val="24"/>
        <color rgb="FFFF0000"/>
        <rFont val="Futura Lt BT"/>
      </rPr>
      <t>Joindre la fiche de formation (RNCP, CNCP)</t>
    </r>
  </si>
  <si>
    <r>
      <t xml:space="preserve">AGENT - </t>
    </r>
    <r>
      <rPr>
        <b/>
        <sz val="24"/>
        <color rgb="FFFF0000"/>
        <rFont val="Futura Lt BT"/>
      </rPr>
      <t>Joindre le dernier bulletin de salaire</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</si>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</sst>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C]d\ mmmm\ yyyy;@"/>
    <numFmt numFmtId="165" formatCode="[$-40C]d\-mmm\-yy;@"/>
    <numFmt numFmtId="166" formatCode="##&quot; &quot;##&quot; &quot;#####&quot; &quot;##"/>
    <numFmt numFmtId="167" formatCode="###&quot; &quot;###&quot; &quot;###&quot; &quot;#####"/>
    <numFmt numFmtId="168" formatCode="[$-F800]dddd\,\ mmmm\ dd\,\ yyyy"/>
  </numFmts>
  <fonts count="5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b/>
      <sz val="18"/>
      <color theme="4" tint="-0.499984740745262"/>
      <name val="Futura Lt BT"/>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ont>
    <font>
      <sz val="11"/>
      <color rgb="FFFF0000"/>
      <name val="Calibri"/>
      <family val="2"/>
      <scheme val="minor"/>
    </font>
    <font>
      <b/>
      <sz val="12"/>
      <color rgb="FF0070C0"/>
      <name val="Futura Lt BT"/>
    </font>
    <font>
      <b/>
      <sz val="24"/>
      <color rgb="FFFF0000"/>
      <name val="Futura Lt BT"/>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0F0F0"/>
        <bgColor indexed="64"/>
      </patternFill>
    </fill>
    <fill>
      <patternFill patternType="solid">
        <fgColor rgb="FFE4E4E4"/>
        <bgColor indexed="64"/>
      </patternFill>
    </fill>
  </fills>
  <borders count="42">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s>
  <cellStyleXfs count="3">
    <xf numFmtId="0" fontId="0" fillId="0" borderId="0"/>
    <xf numFmtId="0" fontId="5" fillId="0" borderId="0" applyNumberFormat="0" applyFill="0" applyBorder="0" applyAlignment="0" applyProtection="0"/>
    <xf numFmtId="0" fontId="45" fillId="0" borderId="0"/>
  </cellStyleXfs>
  <cellXfs count="189">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18" fillId="2" borderId="7" xfId="0" applyNumberFormat="1" applyFont="1" applyFill="1" applyBorder="1" applyAlignment="1">
      <alignment horizontal="right" vertical="center"/>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0" fillId="0" borderId="0" xfId="0" applyFont="1"/>
    <xf numFmtId="0" fontId="21" fillId="0" borderId="0" xfId="0" applyFont="1"/>
    <xf numFmtId="0" fontId="13"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6"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2" fillId="0" borderId="0" xfId="0" applyFont="1" applyAlignment="1">
      <alignment horizontal="left" vertical="center"/>
    </xf>
    <xf numFmtId="0" fontId="23" fillId="2" borderId="0" xfId="0" applyFont="1" applyFill="1" applyAlignment="1">
      <alignment horizontal="left" vertical="center"/>
    </xf>
    <xf numFmtId="0" fontId="8" fillId="0" borderId="0" xfId="0" applyFont="1"/>
    <xf numFmtId="0" fontId="19"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6" fillId="0" borderId="0" xfId="0" applyFont="1" applyAlignment="1">
      <alignment horizontal="right" vertical="center"/>
    </xf>
    <xf numFmtId="0" fontId="12" fillId="0" borderId="0" xfId="0" applyFont="1" applyAlignment="1">
      <alignment horizontal="left" vertical="center"/>
    </xf>
    <xf numFmtId="165" fontId="12" fillId="0" borderId="0" xfId="0" applyNumberFormat="1" applyFont="1" applyAlignment="1">
      <alignment horizontal="left" vertical="center"/>
    </xf>
    <xf numFmtId="0" fontId="21"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29" fillId="0" borderId="0" xfId="0" applyFont="1" applyAlignment="1">
      <alignment horizontal="left" vertical="center"/>
    </xf>
    <xf numFmtId="0" fontId="8" fillId="0" borderId="0" xfId="0" applyFont="1" applyAlignment="1">
      <alignment horizontal="left" vertical="center"/>
    </xf>
    <xf numFmtId="0" fontId="15" fillId="2" borderId="7" xfId="0" applyFont="1" applyFill="1" applyBorder="1" applyAlignment="1">
      <alignment horizontal="center" vertical="center" wrapText="1"/>
    </xf>
    <xf numFmtId="0" fontId="30" fillId="2" borderId="7" xfId="0" applyFont="1" applyFill="1" applyBorder="1" applyAlignment="1">
      <alignment horizontal="center" vertical="center" wrapText="1"/>
    </xf>
    <xf numFmtId="4" fontId="18" fillId="2" borderId="7" xfId="0" applyNumberFormat="1" applyFont="1" applyFill="1" applyBorder="1" applyAlignment="1">
      <alignment vertical="center"/>
    </xf>
    <xf numFmtId="0" fontId="12" fillId="0" borderId="0" xfId="0" applyFont="1" applyAlignment="1">
      <alignment horizontal="left" vertical="center" wrapText="1"/>
    </xf>
    <xf numFmtId="4" fontId="15" fillId="2" borderId="20" xfId="0" applyNumberFormat="1" applyFont="1" applyFill="1" applyBorder="1" applyAlignment="1">
      <alignment vertical="center"/>
    </xf>
    <xf numFmtId="4" fontId="15" fillId="2" borderId="9" xfId="0" applyNumberFormat="1" applyFont="1" applyFill="1" applyBorder="1" applyAlignment="1">
      <alignment vertical="center"/>
    </xf>
    <xf numFmtId="0" fontId="16" fillId="0" borderId="0" xfId="0" applyFont="1" applyAlignment="1">
      <alignment horizontal="right" vertical="top"/>
    </xf>
    <xf numFmtId="14" fontId="16" fillId="0" borderId="0" xfId="0" applyNumberFormat="1" applyFont="1" applyAlignment="1">
      <alignment horizontal="right" vertical="center"/>
    </xf>
    <xf numFmtId="0" fontId="33" fillId="0" borderId="0" xfId="0" applyFont="1"/>
    <xf numFmtId="0" fontId="24" fillId="0" borderId="0" xfId="0" applyFont="1"/>
    <xf numFmtId="0" fontId="34" fillId="0" borderId="0" xfId="0" applyFont="1"/>
    <xf numFmtId="0" fontId="35" fillId="0" borderId="0" xfId="0" applyFont="1" applyAlignment="1">
      <alignment horizontal="left" vertical="center"/>
    </xf>
    <xf numFmtId="0" fontId="36" fillId="0" borderId="0" xfId="0" applyFont="1" applyAlignment="1">
      <alignment horizontal="left" vertical="center"/>
    </xf>
    <xf numFmtId="0" fontId="10" fillId="2" borderId="0" xfId="0" applyFont="1" applyFill="1"/>
    <xf numFmtId="0" fontId="37" fillId="2" borderId="0" xfId="0" applyFont="1" applyFill="1"/>
    <xf numFmtId="0" fontId="38" fillId="0" borderId="0" xfId="0" applyFont="1"/>
    <xf numFmtId="0" fontId="37" fillId="2" borderId="0" xfId="0" applyFont="1" applyFill="1" applyAlignment="1">
      <alignment vertical="center"/>
    </xf>
    <xf numFmtId="0" fontId="10" fillId="2" borderId="0" xfId="0" applyFont="1" applyFill="1" applyAlignment="1">
      <alignment vertical="center"/>
    </xf>
    <xf numFmtId="0" fontId="34" fillId="2" borderId="0" xfId="0" applyFont="1" applyFill="1" applyAlignment="1">
      <alignment vertical="center"/>
    </xf>
    <xf numFmtId="0" fontId="24" fillId="0" borderId="0" xfId="0" applyFont="1" applyAlignment="1">
      <alignment horizontal="left" vertical="center"/>
    </xf>
    <xf numFmtId="0" fontId="34" fillId="0" borderId="0" xfId="0" applyFont="1" applyAlignment="1">
      <alignment horizontal="left" vertical="center"/>
    </xf>
    <xf numFmtId="0" fontId="38" fillId="0" borderId="0" xfId="0" applyFont="1" applyAlignment="1">
      <alignment vertical="center"/>
    </xf>
    <xf numFmtId="0" fontId="36" fillId="2" borderId="0" xfId="0" applyFont="1" applyFill="1" applyAlignment="1">
      <alignment horizontal="left" vertical="center"/>
    </xf>
    <xf numFmtId="0" fontId="37" fillId="0" borderId="0" xfId="0" applyFont="1" applyAlignment="1">
      <alignment vertical="center"/>
    </xf>
    <xf numFmtId="0" fontId="10" fillId="0" borderId="0" xfId="0" applyFont="1" applyAlignment="1">
      <alignment vertical="center"/>
    </xf>
    <xf numFmtId="0" fontId="39" fillId="0" borderId="0" xfId="0" applyFont="1" applyAlignment="1">
      <alignment vertical="center"/>
    </xf>
    <xf numFmtId="0" fontId="39" fillId="0" borderId="0" xfId="0" applyFont="1"/>
    <xf numFmtId="0" fontId="9" fillId="2" borderId="0" xfId="0" applyFont="1" applyFill="1" applyAlignment="1">
      <alignment vertical="center"/>
    </xf>
    <xf numFmtId="0" fontId="41" fillId="0" borderId="0" xfId="0" applyFont="1" applyAlignment="1">
      <alignment vertical="center"/>
    </xf>
    <xf numFmtId="4" fontId="19" fillId="0" borderId="0" xfId="0" applyNumberFormat="1" applyFont="1" applyAlignment="1">
      <alignment vertical="center"/>
    </xf>
    <xf numFmtId="4" fontId="19" fillId="0" borderId="0" xfId="0" applyNumberFormat="1" applyFont="1" applyAlignment="1">
      <alignment horizontal="right" vertical="center"/>
    </xf>
    <xf numFmtId="0" fontId="9" fillId="0" borderId="0" xfId="0" applyFont="1" applyAlignment="1">
      <alignment vertical="center"/>
    </xf>
    <xf numFmtId="0" fontId="42" fillId="0" borderId="0" xfId="0" applyFont="1" applyAlignment="1">
      <alignment vertical="top" wrapText="1"/>
    </xf>
    <xf numFmtId="4" fontId="19" fillId="0" borderId="0" xfId="0" applyNumberFormat="1" applyFont="1" applyAlignment="1">
      <alignment vertical="center" wrapText="1"/>
    </xf>
    <xf numFmtId="0" fontId="43" fillId="0" borderId="0" xfId="0" applyFont="1" applyAlignment="1">
      <alignment horizontal="center" vertical="center" wrapText="1"/>
    </xf>
    <xf numFmtId="4" fontId="19" fillId="0" borderId="0" xfId="0" applyNumberFormat="1" applyFont="1" applyAlignment="1">
      <alignment horizontal="right" vertical="top" wrapText="1"/>
    </xf>
    <xf numFmtId="0" fontId="44" fillId="0" borderId="0" xfId="0" applyFont="1" applyAlignment="1">
      <alignment horizontal="center" vertical="center" wrapText="1"/>
    </xf>
    <xf numFmtId="4" fontId="19" fillId="0" borderId="0" xfId="0" applyNumberFormat="1" applyFont="1" applyAlignment="1">
      <alignment horizontal="right" vertical="center" wrapText="1"/>
    </xf>
    <xf numFmtId="4" fontId="40" fillId="0" borderId="0" xfId="0" applyNumberFormat="1" applyFont="1" applyAlignment="1">
      <alignment vertical="center"/>
    </xf>
    <xf numFmtId="4" fontId="20" fillId="0" borderId="0" xfId="0" applyNumberFormat="1" applyFont="1"/>
    <xf numFmtId="0" fontId="13" fillId="0" borderId="0" xfId="0" applyFont="1" applyAlignment="1" applyProtection="1">
      <alignment vertical="center"/>
      <protection locked="0"/>
    </xf>
    <xf numFmtId="0" fontId="15" fillId="0" borderId="0" xfId="2" applyFont="1"/>
    <xf numFmtId="0" fontId="46" fillId="0" borderId="0" xfId="0" applyFont="1"/>
    <xf numFmtId="0" fontId="12" fillId="0" borderId="0" xfId="0" applyFont="1"/>
    <xf numFmtId="0" fontId="15" fillId="0" borderId="0" xfId="0" applyFont="1"/>
    <xf numFmtId="0" fontId="34" fillId="0" borderId="0" xfId="0" applyFont="1" applyAlignment="1">
      <alignment vertical="center"/>
    </xf>
    <xf numFmtId="0" fontId="10" fillId="0" borderId="0" xfId="0" applyFont="1" applyAlignment="1">
      <alignment horizontal="left"/>
    </xf>
    <xf numFmtId="0" fontId="33" fillId="0" borderId="0" xfId="0" applyFont="1" applyAlignment="1">
      <alignment vertical="center"/>
    </xf>
    <xf numFmtId="0" fontId="10" fillId="0" borderId="0" xfId="0" applyFont="1" applyAlignment="1" applyProtection="1">
      <alignment vertical="center"/>
      <protection hidden="1"/>
    </xf>
    <xf numFmtId="0" fontId="10" fillId="0" borderId="0" xfId="0" applyFont="1" applyAlignment="1">
      <alignment horizontal="left" vertical="center" wrapText="1"/>
    </xf>
    <xf numFmtId="0" fontId="12" fillId="0" borderId="0" xfId="0" applyFont="1" applyAlignment="1" applyProtection="1">
      <alignment horizontal="left" vertical="center"/>
      <protection locked="0"/>
    </xf>
    <xf numFmtId="0" fontId="0" fillId="0" borderId="0" xfId="0" applyAlignment="1">
      <alignment horizontal="left" vertical="center"/>
    </xf>
    <xf numFmtId="0" fontId="47" fillId="0" borderId="0" xfId="0" applyFont="1" applyAlignment="1">
      <alignment vertical="center" wrapText="1"/>
    </xf>
    <xf numFmtId="0" fontId="0" fillId="0" borderId="0" xfId="0" applyAlignment="1">
      <alignment wrapText="1"/>
    </xf>
    <xf numFmtId="0" fontId="15" fillId="0" borderId="0" xfId="0" applyFont="1" applyAlignment="1">
      <alignment horizontal="right" vertical="center" wrapText="1"/>
    </xf>
    <xf numFmtId="0" fontId="16" fillId="0" borderId="0" xfId="0" applyFont="1" applyAlignment="1">
      <alignment horizontal="left" vertical="top"/>
    </xf>
    <xf numFmtId="4" fontId="32" fillId="5" borderId="7" xfId="0" applyNumberFormat="1" applyFont="1" applyFill="1" applyBorder="1" applyAlignment="1" applyProtection="1">
      <alignment vertical="center"/>
      <protection locked="0"/>
    </xf>
    <xf numFmtId="4" fontId="32" fillId="5" borderId="7" xfId="0" applyNumberFormat="1" applyFont="1" applyFill="1" applyBorder="1" applyAlignment="1" applyProtection="1">
      <alignment vertical="center" wrapText="1"/>
      <protection locked="0"/>
    </xf>
    <xf numFmtId="0" fontId="12" fillId="5" borderId="21" xfId="0" applyFont="1" applyFill="1" applyBorder="1" applyAlignment="1" applyProtection="1">
      <alignment horizontal="left" vertical="center"/>
      <protection locked="0"/>
    </xf>
    <xf numFmtId="0" fontId="12" fillId="5" borderId="21" xfId="0" applyFont="1" applyFill="1" applyBorder="1" applyAlignment="1" applyProtection="1">
      <alignment vertical="center"/>
      <protection locked="0"/>
    </xf>
    <xf numFmtId="166" fontId="12" fillId="5" borderId="21" xfId="0" applyNumberFormat="1"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protection locked="0"/>
    </xf>
    <xf numFmtId="0" fontId="12" fillId="5" borderId="22" xfId="0" applyFont="1" applyFill="1" applyBorder="1" applyAlignment="1">
      <alignment vertical="center"/>
    </xf>
    <xf numFmtId="0" fontId="33" fillId="0" borderId="29" xfId="0" applyFont="1" applyBorder="1"/>
    <xf numFmtId="0" fontId="9" fillId="0" borderId="0" xfId="0" applyFont="1" applyAlignment="1">
      <alignment horizontal="left"/>
    </xf>
    <xf numFmtId="4" fontId="18" fillId="5" borderId="7" xfId="0" applyNumberFormat="1" applyFont="1" applyFill="1" applyBorder="1" applyAlignment="1" applyProtection="1">
      <alignment vertical="center"/>
      <protection locked="0"/>
    </xf>
    <xf numFmtId="4" fontId="18" fillId="5" borderId="7" xfId="0" applyNumberFormat="1" applyFont="1" applyFill="1" applyBorder="1" applyAlignment="1" applyProtection="1">
      <alignment vertical="center" wrapText="1"/>
      <protection locked="0"/>
    </xf>
    <xf numFmtId="4" fontId="18" fillId="5" borderId="7" xfId="0" applyNumberFormat="1" applyFont="1" applyFill="1" applyBorder="1" applyAlignment="1">
      <alignment vertical="center"/>
    </xf>
    <xf numFmtId="0" fontId="16" fillId="0" borderId="28" xfId="0" applyFont="1" applyBorder="1" applyAlignment="1">
      <alignment horizontal="right" vertical="center"/>
    </xf>
    <xf numFmtId="0" fontId="26"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2" xfId="0" applyFont="1" applyBorder="1" applyAlignment="1">
      <alignment horizontal="center" vertical="center" wrapText="1"/>
    </xf>
    <xf numFmtId="4" fontId="15" fillId="0" borderId="19" xfId="0" applyNumberFormat="1" applyFont="1" applyBorder="1" applyAlignment="1">
      <alignment horizontal="center" vertical="center" wrapText="1"/>
    </xf>
    <xf numFmtId="4" fontId="15" fillId="0" borderId="14" xfId="0" applyNumberFormat="1" applyFont="1" applyBorder="1" applyAlignment="1">
      <alignment horizontal="center" vertical="center" wrapText="1"/>
    </xf>
    <xf numFmtId="0" fontId="16" fillId="0" borderId="30" xfId="0" applyFont="1" applyBorder="1" applyAlignment="1">
      <alignment horizontal="center" vertical="top"/>
    </xf>
    <xf numFmtId="0" fontId="16" fillId="0" borderId="27" xfId="0" applyFont="1" applyBorder="1" applyAlignment="1">
      <alignment horizontal="center" vertical="top"/>
    </xf>
    <xf numFmtId="0" fontId="16" fillId="0" borderId="29" xfId="0" applyFont="1" applyBorder="1" applyAlignment="1">
      <alignment horizontal="center" vertical="top"/>
    </xf>
    <xf numFmtId="0" fontId="16" fillId="0" borderId="28" xfId="0" applyFont="1" applyBorder="1" applyAlignment="1">
      <alignment horizontal="center" vertical="top"/>
    </xf>
    <xf numFmtId="0" fontId="16" fillId="0" borderId="35" xfId="0" applyFont="1" applyBorder="1" applyAlignment="1">
      <alignment horizontal="center" vertical="top"/>
    </xf>
    <xf numFmtId="0" fontId="16" fillId="0" borderId="36" xfId="0" applyFont="1" applyBorder="1" applyAlignment="1">
      <alignment horizontal="center" vertical="top"/>
    </xf>
    <xf numFmtId="4" fontId="19" fillId="0" borderId="2" xfId="0" applyNumberFormat="1" applyFont="1" applyBorder="1" applyAlignment="1">
      <alignment vertical="center"/>
    </xf>
    <xf numFmtId="4" fontId="18" fillId="5" borderId="7" xfId="0" applyNumberFormat="1" applyFont="1" applyFill="1" applyBorder="1" applyAlignment="1" applyProtection="1">
      <alignment vertical="center"/>
      <protection locked="0"/>
    </xf>
    <xf numFmtId="0" fontId="16" fillId="0" borderId="40" xfId="0" applyFont="1" applyBorder="1" applyAlignment="1">
      <alignment horizontal="center" vertical="center"/>
    </xf>
    <xf numFmtId="0" fontId="16" fillId="0" borderId="22" xfId="0" applyFont="1" applyBorder="1" applyAlignment="1">
      <alignment horizontal="center" vertical="center"/>
    </xf>
    <xf numFmtId="0" fontId="16" fillId="0" borderId="41" xfId="0" applyFont="1" applyBorder="1" applyAlignment="1">
      <alignment horizontal="center" vertical="center"/>
    </xf>
    <xf numFmtId="0" fontId="16" fillId="0" borderId="26" xfId="0" applyFont="1" applyBorder="1" applyAlignment="1">
      <alignment horizontal="center" vertical="center"/>
    </xf>
    <xf numFmtId="0" fontId="16" fillId="0" borderId="24"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4" fontId="19" fillId="0" borderId="0" xfId="0" applyNumberFormat="1" applyFont="1" applyAlignment="1">
      <alignment vertical="center" wrapText="1"/>
    </xf>
    <xf numFmtId="0" fontId="12" fillId="5" borderId="21" xfId="0" applyFont="1" applyFill="1" applyBorder="1" applyAlignment="1" applyProtection="1">
      <alignment horizontal="right" vertical="top"/>
      <protection locked="0"/>
    </xf>
    <xf numFmtId="0" fontId="0" fillId="5" borderId="21" xfId="0" applyFill="1" applyBorder="1" applyAlignment="1" applyProtection="1">
      <alignment horizontal="right" vertical="top"/>
      <protection locked="0"/>
    </xf>
    <xf numFmtId="0" fontId="0" fillId="5" borderId="25" xfId="0" applyFill="1" applyBorder="1" applyAlignment="1" applyProtection="1">
      <alignment horizontal="right" vertical="top"/>
      <protection locked="0"/>
    </xf>
    <xf numFmtId="0" fontId="12" fillId="5" borderId="21" xfId="0" applyFont="1" applyFill="1" applyBorder="1" applyAlignment="1" applyProtection="1">
      <alignment horizontal="left" vertical="top"/>
      <protection locked="0"/>
    </xf>
    <xf numFmtId="0" fontId="0" fillId="5" borderId="25" xfId="0" applyFill="1" applyBorder="1" applyAlignment="1" applyProtection="1">
      <alignment horizontal="left" vertical="top"/>
      <protection locked="0"/>
    </xf>
    <xf numFmtId="14" fontId="12" fillId="5" borderId="21" xfId="0" applyNumberFormat="1" applyFont="1" applyFill="1" applyBorder="1" applyAlignment="1" applyProtection="1">
      <alignment horizontal="left" vertical="center"/>
      <protection locked="0"/>
    </xf>
    <xf numFmtId="0" fontId="12" fillId="5" borderId="21" xfId="0" applyFont="1" applyFill="1" applyBorder="1" applyAlignment="1" applyProtection="1">
      <alignment horizontal="left" vertical="center"/>
      <protection locked="0"/>
    </xf>
    <xf numFmtId="0" fontId="0" fillId="5" borderId="25" xfId="0" applyFill="1" applyBorder="1" applyAlignment="1" applyProtection="1">
      <alignment horizontal="left" vertical="center"/>
      <protection locked="0"/>
    </xf>
    <xf numFmtId="4" fontId="32" fillId="5" borderId="7" xfId="0" applyNumberFormat="1" applyFont="1" applyFill="1" applyBorder="1" applyAlignment="1" applyProtection="1">
      <alignment vertical="center"/>
      <protection locked="0"/>
    </xf>
    <xf numFmtId="0" fontId="20" fillId="0" borderId="0" xfId="0" applyFont="1" applyAlignment="1">
      <alignment vertical="center"/>
    </xf>
    <xf numFmtId="0" fontId="15" fillId="2" borderId="20"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2" fillId="5" borderId="21" xfId="0" applyFont="1" applyFill="1" applyBorder="1" applyAlignment="1" applyProtection="1">
      <alignment horizontal="left" vertical="center" wrapText="1"/>
      <protection locked="0"/>
    </xf>
    <xf numFmtId="164" fontId="50" fillId="5" borderId="23" xfId="0" applyNumberFormat="1" applyFont="1" applyFill="1" applyBorder="1" applyAlignment="1" applyProtection="1">
      <alignment horizontal="left" vertical="center"/>
      <protection locked="0"/>
    </xf>
    <xf numFmtId="164" fontId="15" fillId="5" borderId="23" xfId="0" applyNumberFormat="1" applyFont="1" applyFill="1" applyBorder="1" applyAlignment="1" applyProtection="1">
      <alignment horizontal="left" vertical="center"/>
      <protection locked="0"/>
    </xf>
    <xf numFmtId="0" fontId="11" fillId="3" borderId="11"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4" fontId="12" fillId="5" borderId="21" xfId="0" applyNumberFormat="1" applyFont="1" applyFill="1" applyBorder="1" applyAlignment="1" applyProtection="1">
      <alignment horizontal="left" vertical="center"/>
      <protection locked="0"/>
    </xf>
    <xf numFmtId="0" fontId="28" fillId="0" borderId="5" xfId="0" applyFont="1" applyBorder="1" applyAlignment="1">
      <alignment horizontal="left" vertical="center"/>
    </xf>
    <xf numFmtId="0" fontId="12" fillId="5" borderId="23" xfId="0" applyFont="1" applyFill="1" applyBorder="1" applyAlignment="1" applyProtection="1">
      <alignment horizontal="left" vertical="center"/>
      <protection locked="0"/>
    </xf>
    <xf numFmtId="0" fontId="0" fillId="5" borderId="23" xfId="0" applyFill="1" applyBorder="1" applyAlignment="1">
      <alignment horizontal="left" vertical="center"/>
    </xf>
    <xf numFmtId="0" fontId="0" fillId="5" borderId="23" xfId="0" applyFill="1" applyBorder="1"/>
    <xf numFmtId="0" fontId="0" fillId="5" borderId="21" xfId="0" applyFill="1" applyBorder="1" applyAlignment="1">
      <alignment horizontal="left" vertical="center"/>
    </xf>
    <xf numFmtId="0" fontId="0" fillId="5" borderId="21" xfId="0" applyFill="1" applyBorder="1"/>
    <xf numFmtId="168" fontId="12" fillId="5" borderId="21" xfId="0" applyNumberFormat="1" applyFont="1" applyFill="1" applyBorder="1" applyAlignment="1" applyProtection="1">
      <alignment horizontal="left" vertical="center"/>
      <protection locked="0"/>
    </xf>
    <xf numFmtId="0" fontId="0" fillId="5" borderId="21" xfId="0" applyFill="1" applyBorder="1" applyAlignment="1">
      <alignment vertical="center"/>
    </xf>
    <xf numFmtId="0" fontId="48" fillId="0" borderId="0" xfId="0" applyFont="1" applyAlignment="1">
      <alignment horizontal="left" vertical="top" wrapText="1"/>
    </xf>
    <xf numFmtId="0" fontId="52" fillId="0" borderId="0" xfId="0" applyFont="1" applyAlignment="1">
      <alignment horizontal="center" vertical="center" wrapText="1"/>
    </xf>
    <xf numFmtId="0" fontId="24" fillId="0" borderId="6" xfId="0" applyFont="1" applyBorder="1" applyAlignment="1">
      <alignment horizontal="left" vertical="center" textRotation="90"/>
    </xf>
    <xf numFmtId="0" fontId="25" fillId="0" borderId="6" xfId="0" applyFont="1" applyBorder="1" applyAlignment="1">
      <alignment horizontal="left" vertical="center"/>
    </xf>
    <xf numFmtId="0" fontId="24" fillId="0" borderId="5" xfId="0" applyFont="1" applyBorder="1" applyAlignment="1">
      <alignment horizontal="center" vertical="center" textRotation="90"/>
    </xf>
    <xf numFmtId="0" fontId="15" fillId="5" borderId="21" xfId="0" applyFont="1" applyFill="1" applyBorder="1" applyAlignment="1">
      <alignment horizontal="left" vertical="center"/>
    </xf>
    <xf numFmtId="0" fontId="15" fillId="0" borderId="0" xfId="0" applyFont="1" applyAlignment="1">
      <alignment horizontal="left" vertical="center"/>
    </xf>
    <xf numFmtId="0" fontId="27" fillId="0" borderId="6" xfId="0" applyFont="1" applyBorder="1" applyAlignment="1">
      <alignment horizontal="left" vertical="center" wrapText="1"/>
    </xf>
    <xf numFmtId="0" fontId="44" fillId="0" borderId="0" xfId="0" applyFont="1" applyAlignment="1">
      <alignment horizontal="center" vertical="center" wrapText="1"/>
    </xf>
    <xf numFmtId="0" fontId="31" fillId="0" borderId="0" xfId="0" applyFont="1" applyAlignment="1">
      <alignment horizontal="left" vertical="center" wrapText="1"/>
    </xf>
    <xf numFmtId="167" fontId="12" fillId="4" borderId="0" xfId="0" applyNumberFormat="1" applyFont="1" applyFill="1" applyAlignment="1" applyProtection="1">
      <alignment horizontal="left" vertical="center"/>
      <protection locked="0"/>
    </xf>
    <xf numFmtId="0" fontId="17" fillId="0" borderId="0" xfId="1" applyFont="1" applyFill="1" applyBorder="1" applyAlignment="1">
      <alignment vertical="center"/>
    </xf>
    <xf numFmtId="0" fontId="0" fillId="0" borderId="0" xfId="0" applyAlignment="1">
      <alignment vertical="center"/>
    </xf>
    <xf numFmtId="0" fontId="51" fillId="5" borderId="21" xfId="0" applyFont="1" applyFill="1" applyBorder="1" applyAlignment="1" applyProtection="1">
      <alignment horizontal="left" vertical="center" wrapText="1"/>
      <protection locked="0"/>
    </xf>
    <xf numFmtId="0" fontId="0" fillId="0" borderId="0" xfId="0" applyAlignment="1">
      <alignment horizontal="left"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40" fillId="2" borderId="10" xfId="0" applyFont="1" applyFill="1" applyBorder="1" applyAlignment="1">
      <alignment horizontal="center" vertical="center"/>
    </xf>
    <xf numFmtId="4" fontId="18" fillId="5" borderId="7" xfId="0" applyNumberFormat="1" applyFont="1" applyFill="1" applyBorder="1" applyAlignment="1">
      <alignment vertical="center"/>
    </xf>
    <xf numFmtId="0" fontId="27" fillId="0" borderId="6" xfId="0" applyFont="1" applyBorder="1" applyAlignment="1">
      <alignment horizontal="left"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1</xdr:col>
      <xdr:colOff>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19050</xdr:rowOff>
    </xdr:from>
    <xdr:to>
      <xdr:col>6</xdr:col>
      <xdr:colOff>1066801</xdr:colOff>
      <xdr:row>0</xdr:row>
      <xdr:rowOff>1952625</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835401" y="19050"/>
          <a:ext cx="8318500" cy="193357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a:p>
          <a:pPr lvl="0" algn="ctr"/>
          <a:r>
            <a:rPr lang="fr-FR" sz="1600" b="1" baseline="0"/>
            <a:t>            Demande originale à retourner à la délégation </a:t>
          </a:r>
        </a:p>
        <a:p>
          <a:pPr lvl="0" algn="ctr"/>
          <a:r>
            <a:rPr lang="fr-FR" sz="1600" b="1" baseline="0"/>
            <a:t>avant le 28 mai 2024</a:t>
          </a:r>
          <a:endParaRPr lang="fr-FR" sz="1400"/>
        </a:p>
      </xdr:txBody>
    </xdr:sp>
    <xdr:clientData/>
  </xdr:twoCellAnchor>
  <xdr:twoCellAnchor editAs="oneCell">
    <xdr:from>
      <xdr:col>1</xdr:col>
      <xdr:colOff>1546514</xdr:colOff>
      <xdr:row>0</xdr:row>
      <xdr:rowOff>781049</xdr:rowOff>
    </xdr:from>
    <xdr:to>
      <xdr:col>1</xdr:col>
      <xdr:colOff>2749322</xdr:colOff>
      <xdr:row>0</xdr:row>
      <xdr:rowOff>1460500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734214" y="781049"/>
          <a:ext cx="1202808" cy="679451"/>
        </a:xfrm>
        <a:prstGeom prst="rect">
          <a:avLst/>
        </a:prstGeom>
      </xdr:spPr>
    </xdr:pic>
    <xdr:clientData/>
  </xdr:twoCellAnchor>
  <xdr:twoCellAnchor>
    <xdr:from>
      <xdr:col>0</xdr:col>
      <xdr:colOff>9525</xdr:colOff>
      <xdr:row>60</xdr:row>
      <xdr:rowOff>28573</xdr:rowOff>
    </xdr:from>
    <xdr:to>
      <xdr:col>7</xdr:col>
      <xdr:colOff>0</xdr:colOff>
      <xdr:row>62</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Angéline DUBOIS - a.dubois@anfh.fr - 05 55 31 79 15 - Emmanuelle LETOUZE - e.letouze@anfh.fr - 05 55 31 79 10</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60</xdr:row>
      <xdr:rowOff>228600</xdr:rowOff>
    </xdr:from>
    <xdr:to>
      <xdr:col>0</xdr:col>
      <xdr:colOff>1759051</xdr:colOff>
      <xdr:row>62</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ertificationprofessionnelle.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35"/>
  <sheetViews>
    <sheetView tabSelected="1" zoomScale="75" zoomScaleNormal="75" workbookViewId="0">
      <selection activeCell="I8" sqref="I8"/>
    </sheetView>
  </sheetViews>
  <sheetFormatPr baseColWidth="10" defaultColWidth="11.42578125" defaultRowHeight="14.25" x14ac:dyDescent="0.2"/>
  <cols>
    <col min="1" max="1" width="47.7109375" style="1" customWidth="1"/>
    <col min="2" max="2" width="49.5703125" style="1" customWidth="1"/>
    <col min="3" max="4" width="11.7109375" style="1" customWidth="1"/>
    <col min="5" max="6" width="22.7109375" style="1" customWidth="1"/>
    <col min="7" max="7" width="22.7109375" style="12" customWidth="1"/>
    <col min="8" max="28" width="11.42578125" style="11"/>
    <col min="29" max="16384" width="11.42578125" style="1"/>
  </cols>
  <sheetData>
    <row r="1" spans="1:28" s="10" customFormat="1" ht="159.94999999999999" customHeight="1" x14ac:dyDescent="0.3">
      <c r="A1" s="28"/>
      <c r="B1" s="149"/>
      <c r="C1" s="149"/>
      <c r="D1" s="149"/>
      <c r="E1" s="149"/>
      <c r="F1" s="149"/>
      <c r="G1" s="149"/>
      <c r="H1" s="48"/>
      <c r="I1" s="11"/>
      <c r="J1" s="11"/>
      <c r="K1" s="11"/>
      <c r="L1" s="11"/>
      <c r="M1" s="11"/>
      <c r="N1" s="11"/>
      <c r="O1" s="11"/>
      <c r="P1" s="11"/>
      <c r="Q1" s="11"/>
      <c r="R1" s="11"/>
      <c r="S1" s="11"/>
      <c r="T1" s="11"/>
      <c r="U1" s="11"/>
      <c r="V1" s="11"/>
      <c r="W1" s="11"/>
      <c r="X1" s="11"/>
      <c r="Y1" s="11"/>
      <c r="Z1" s="11"/>
      <c r="AA1" s="11"/>
      <c r="AB1" s="11"/>
    </row>
    <row r="2" spans="1:28" s="18" customFormat="1" ht="36" customHeight="1" x14ac:dyDescent="0.25">
      <c r="A2" s="169" t="s">
        <v>327</v>
      </c>
      <c r="B2" s="169"/>
      <c r="C2" s="169"/>
      <c r="D2" s="169"/>
      <c r="E2" s="169"/>
      <c r="F2" s="169"/>
      <c r="G2" s="169"/>
      <c r="H2" s="49"/>
      <c r="I2" s="50"/>
      <c r="J2" s="50"/>
      <c r="K2" s="50"/>
      <c r="L2" s="50"/>
      <c r="M2" s="50"/>
      <c r="N2" s="50"/>
      <c r="O2" s="50"/>
      <c r="P2" s="50"/>
      <c r="Q2" s="50"/>
      <c r="R2" s="50"/>
      <c r="S2" s="50"/>
      <c r="T2" s="50"/>
      <c r="U2" s="50"/>
      <c r="V2" s="50"/>
      <c r="W2" s="50"/>
      <c r="X2" s="50"/>
      <c r="Y2" s="50"/>
      <c r="Z2" s="50"/>
      <c r="AA2" s="50"/>
      <c r="AB2" s="50"/>
    </row>
    <row r="3" spans="1:28" s="25" customFormat="1" ht="30.75" customHeight="1" x14ac:dyDescent="0.25">
      <c r="A3" s="156" t="s">
        <v>163</v>
      </c>
      <c r="B3" s="157"/>
      <c r="C3" s="157"/>
      <c r="D3" s="157"/>
      <c r="E3" s="157"/>
      <c r="F3" s="157"/>
      <c r="G3" s="158"/>
      <c r="H3" s="51"/>
      <c r="I3" s="52"/>
      <c r="J3" s="52"/>
      <c r="K3" s="52"/>
      <c r="L3" s="52"/>
      <c r="M3" s="52"/>
      <c r="N3" s="52"/>
      <c r="O3" s="52"/>
      <c r="P3" s="52"/>
      <c r="Q3" s="52"/>
      <c r="R3" s="52"/>
      <c r="S3" s="52"/>
      <c r="T3" s="52"/>
      <c r="U3" s="52"/>
      <c r="V3" s="52"/>
      <c r="W3" s="52"/>
      <c r="X3" s="52"/>
      <c r="Y3" s="52"/>
      <c r="Z3" s="52"/>
      <c r="AA3" s="52"/>
      <c r="AB3" s="52"/>
    </row>
    <row r="4" spans="1:28" s="27" customFormat="1" ht="15.75" customHeight="1" x14ac:dyDescent="0.25">
      <c r="A4" s="170"/>
      <c r="B4" s="170"/>
      <c r="C4" s="170"/>
      <c r="D4" s="170"/>
      <c r="E4" s="170"/>
      <c r="F4" s="170"/>
      <c r="G4" s="170"/>
      <c r="H4" s="49"/>
      <c r="I4" s="50"/>
      <c r="J4" s="50"/>
      <c r="K4" s="50"/>
      <c r="L4" s="50"/>
      <c r="M4" s="50"/>
      <c r="N4" s="50"/>
      <c r="O4" s="50"/>
      <c r="P4" s="50"/>
      <c r="Q4" s="50"/>
      <c r="R4" s="50"/>
      <c r="S4" s="50"/>
      <c r="T4" s="50"/>
      <c r="U4" s="50"/>
      <c r="V4" s="50"/>
      <c r="W4" s="50"/>
      <c r="X4" s="50"/>
      <c r="Y4" s="50"/>
      <c r="Z4" s="50"/>
      <c r="AA4" s="50"/>
      <c r="AB4" s="50"/>
    </row>
    <row r="5" spans="1:28" s="2" customFormat="1" ht="24.95" customHeight="1" x14ac:dyDescent="0.25">
      <c r="A5" s="15" t="s">
        <v>1</v>
      </c>
      <c r="B5" s="153" t="s">
        <v>2</v>
      </c>
      <c r="C5" s="153"/>
      <c r="D5" s="153"/>
      <c r="E5" s="153"/>
      <c r="F5" s="153"/>
      <c r="G5" s="153"/>
      <c r="H5" s="48"/>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5" t="s">
        <v>3</v>
      </c>
      <c r="B6" s="173" t="str">
        <f>VLOOKUP('2024'!B5,'liste des établissements'!A1:B74,2)</f>
        <v xml:space="preserve"> </v>
      </c>
      <c r="C6" s="173"/>
      <c r="D6" s="173"/>
      <c r="E6" s="173"/>
      <c r="F6" s="173"/>
      <c r="G6" s="173"/>
      <c r="H6" s="48"/>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29" t="s">
        <v>4</v>
      </c>
      <c r="B7" s="146"/>
      <c r="C7" s="146"/>
      <c r="D7" s="146"/>
      <c r="E7" s="146"/>
      <c r="F7" s="146"/>
      <c r="G7" s="146"/>
      <c r="H7" s="48"/>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5" t="s">
        <v>330</v>
      </c>
      <c r="B8" s="98" t="s">
        <v>5</v>
      </c>
      <c r="C8" s="14" t="s">
        <v>6</v>
      </c>
      <c r="D8" s="159"/>
      <c r="E8" s="159"/>
      <c r="F8" s="167"/>
      <c r="G8" s="167"/>
      <c r="H8" s="48"/>
      <c r="I8" s="11"/>
      <c r="J8" s="11"/>
      <c r="K8" s="11"/>
      <c r="L8" s="11"/>
      <c r="M8" s="11"/>
      <c r="N8" s="11"/>
      <c r="O8" s="11"/>
      <c r="P8" s="11"/>
      <c r="Q8" s="11"/>
      <c r="R8" s="11"/>
      <c r="S8" s="11"/>
      <c r="T8" s="11"/>
      <c r="U8" s="11"/>
      <c r="V8" s="11"/>
      <c r="W8" s="11"/>
      <c r="X8" s="11"/>
      <c r="Y8" s="11"/>
      <c r="Z8" s="11"/>
      <c r="AA8" s="11"/>
      <c r="AB8" s="53"/>
    </row>
    <row r="9" spans="1:28" s="3" customFormat="1" ht="15.75" customHeight="1" x14ac:dyDescent="0.3">
      <c r="A9" s="172"/>
      <c r="B9" s="172"/>
      <c r="C9" s="172"/>
      <c r="D9" s="172"/>
      <c r="E9" s="172"/>
      <c r="F9" s="172"/>
      <c r="G9" s="172"/>
      <c r="H9" s="48"/>
      <c r="I9" s="11"/>
      <c r="J9" s="11"/>
      <c r="K9" s="11"/>
      <c r="L9" s="11"/>
      <c r="M9" s="11"/>
      <c r="N9" s="11"/>
      <c r="O9" s="11"/>
      <c r="P9" s="11"/>
      <c r="Q9" s="11"/>
      <c r="R9" s="11"/>
      <c r="S9" s="11"/>
      <c r="T9" s="11"/>
      <c r="U9" s="11"/>
      <c r="V9" s="11"/>
      <c r="W9" s="11"/>
      <c r="X9" s="11"/>
      <c r="Y9" s="11"/>
      <c r="Z9" s="11"/>
      <c r="AA9" s="11"/>
      <c r="AB9" s="54"/>
    </row>
    <row r="10" spans="1:28" s="25" customFormat="1" ht="30.75" customHeight="1" x14ac:dyDescent="0.25">
      <c r="A10" s="156" t="s">
        <v>329</v>
      </c>
      <c r="B10" s="157"/>
      <c r="C10" s="157"/>
      <c r="D10" s="157"/>
      <c r="E10" s="157"/>
      <c r="F10" s="157"/>
      <c r="G10" s="158"/>
      <c r="H10" s="51"/>
      <c r="I10" s="52"/>
      <c r="J10" s="52"/>
      <c r="K10" s="52"/>
      <c r="L10" s="52"/>
      <c r="M10" s="52"/>
      <c r="N10" s="52"/>
      <c r="O10" s="52"/>
      <c r="P10" s="52"/>
      <c r="Q10" s="52"/>
      <c r="R10" s="52"/>
      <c r="S10" s="52"/>
      <c r="T10" s="52"/>
      <c r="U10" s="52"/>
      <c r="V10" s="52"/>
      <c r="W10" s="52"/>
      <c r="X10" s="52"/>
      <c r="Y10" s="52"/>
      <c r="Z10" s="52"/>
      <c r="AA10" s="52"/>
      <c r="AB10" s="52"/>
    </row>
    <row r="11" spans="1:28" s="3" customFormat="1" ht="15.75" customHeight="1" x14ac:dyDescent="0.3">
      <c r="A11" s="171"/>
      <c r="B11" s="171"/>
      <c r="C11" s="171"/>
      <c r="D11" s="171"/>
      <c r="E11" s="171"/>
      <c r="F11" s="171"/>
      <c r="G11" s="171"/>
      <c r="H11" s="48"/>
      <c r="I11" s="11"/>
      <c r="J11" s="11"/>
      <c r="K11" s="11"/>
      <c r="L11" s="11"/>
      <c r="M11" s="11"/>
      <c r="N11" s="11"/>
      <c r="O11" s="11"/>
      <c r="P11" s="11"/>
      <c r="Q11" s="11"/>
      <c r="R11" s="11"/>
      <c r="S11" s="11"/>
      <c r="T11" s="11"/>
      <c r="U11" s="11"/>
      <c r="V11" s="11"/>
      <c r="W11" s="11"/>
      <c r="X11" s="11"/>
      <c r="Y11" s="11"/>
      <c r="Z11" s="11"/>
      <c r="AA11" s="11"/>
      <c r="AB11" s="54"/>
    </row>
    <row r="12" spans="1:28" s="3" customFormat="1" ht="24.95" customHeight="1" x14ac:dyDescent="0.3">
      <c r="A12" s="15" t="s">
        <v>7</v>
      </c>
      <c r="B12" s="146"/>
      <c r="C12" s="164"/>
      <c r="D12" s="164"/>
      <c r="E12" s="165"/>
      <c r="F12" s="165"/>
      <c r="G12" s="165"/>
      <c r="H12" s="48"/>
      <c r="I12" s="11"/>
      <c r="J12" s="11"/>
      <c r="K12" s="11"/>
      <c r="L12" s="11"/>
      <c r="M12" s="11"/>
      <c r="N12" s="11"/>
      <c r="O12" s="11"/>
      <c r="P12" s="11"/>
      <c r="Q12" s="11"/>
      <c r="R12" s="11"/>
      <c r="S12" s="11"/>
      <c r="T12" s="11"/>
      <c r="U12" s="11"/>
      <c r="V12" s="11"/>
      <c r="W12" s="11"/>
      <c r="X12" s="11"/>
      <c r="Y12" s="11"/>
      <c r="Z12" s="11"/>
      <c r="AA12" s="11"/>
      <c r="AB12" s="54"/>
    </row>
    <row r="13" spans="1:28" s="3" customFormat="1" ht="24.95" customHeight="1" x14ac:dyDescent="0.3">
      <c r="A13" s="16" t="s">
        <v>321</v>
      </c>
      <c r="B13" s="90"/>
      <c r="C13" s="91"/>
      <c r="D13" s="161"/>
      <c r="E13" s="162"/>
      <c r="F13" s="162"/>
      <c r="G13" s="163"/>
      <c r="H13" s="48"/>
      <c r="I13" s="11"/>
      <c r="J13" s="11"/>
      <c r="K13" s="11"/>
      <c r="L13" s="11"/>
      <c r="M13" s="11"/>
      <c r="N13" s="11"/>
      <c r="O13" s="11"/>
      <c r="P13" s="11"/>
      <c r="Q13" s="11"/>
      <c r="R13" s="11"/>
      <c r="S13" s="11"/>
      <c r="T13" s="11"/>
      <c r="U13" s="11"/>
      <c r="V13" s="11"/>
      <c r="W13" s="11"/>
      <c r="X13" s="11"/>
      <c r="Y13" s="11"/>
      <c r="Z13" s="11"/>
      <c r="AA13" s="11"/>
      <c r="AB13" s="54"/>
    </row>
    <row r="14" spans="1:28" s="3" customFormat="1" ht="24.95" customHeight="1" x14ac:dyDescent="0.3">
      <c r="A14" s="15" t="s">
        <v>154</v>
      </c>
      <c r="B14" s="99" t="s">
        <v>0</v>
      </c>
      <c r="C14" s="174" t="s">
        <v>8</v>
      </c>
      <c r="D14" s="174"/>
      <c r="E14" s="174"/>
      <c r="F14" s="154" t="s">
        <v>0</v>
      </c>
      <c r="G14" s="155"/>
      <c r="H14" s="48"/>
      <c r="I14" s="11"/>
      <c r="J14" s="11" t="s">
        <v>322</v>
      </c>
      <c r="K14" s="11"/>
      <c r="L14" s="11"/>
      <c r="M14" s="11"/>
      <c r="N14" s="11"/>
      <c r="O14" s="11"/>
      <c r="P14" s="11"/>
      <c r="Q14" s="11"/>
      <c r="R14" s="11"/>
      <c r="S14" s="11"/>
      <c r="T14" s="11"/>
      <c r="U14" s="11"/>
      <c r="V14" s="11"/>
      <c r="W14" s="11"/>
      <c r="X14" s="11"/>
      <c r="Y14" s="11"/>
      <c r="Z14" s="11"/>
      <c r="AA14" s="11"/>
      <c r="AB14" s="54"/>
    </row>
    <row r="15" spans="1:28" s="5" customFormat="1" ht="24.95" customHeight="1" x14ac:dyDescent="0.25">
      <c r="A15" s="15" t="s">
        <v>9</v>
      </c>
      <c r="B15" s="98" t="s">
        <v>0</v>
      </c>
      <c r="C15" s="174" t="s">
        <v>162</v>
      </c>
      <c r="D15" s="174"/>
      <c r="E15" s="174"/>
      <c r="F15" s="146" t="s">
        <v>0</v>
      </c>
      <c r="G15" s="146"/>
      <c r="H15" s="48"/>
      <c r="I15" s="11"/>
      <c r="J15" s="11" t="s">
        <v>323</v>
      </c>
      <c r="K15" s="11"/>
      <c r="L15" s="11"/>
      <c r="M15" s="11"/>
      <c r="N15" s="11"/>
      <c r="O15" s="11"/>
      <c r="P15" s="11"/>
      <c r="Q15" s="11"/>
      <c r="R15" s="11"/>
      <c r="S15" s="11"/>
      <c r="T15" s="11"/>
      <c r="U15" s="11"/>
      <c r="V15" s="11"/>
      <c r="W15" s="11"/>
      <c r="X15" s="11"/>
      <c r="Y15" s="11"/>
      <c r="Z15" s="11"/>
      <c r="AA15" s="11"/>
      <c r="AB15" s="55"/>
    </row>
    <row r="16" spans="1:28" s="5" customFormat="1" ht="24.95" customHeight="1" x14ac:dyDescent="0.25">
      <c r="A16" s="15" t="s">
        <v>10</v>
      </c>
      <c r="B16" s="146" t="s">
        <v>0</v>
      </c>
      <c r="C16" s="146"/>
      <c r="D16" s="146"/>
      <c r="E16" s="146"/>
      <c r="F16" s="146"/>
      <c r="G16" s="146"/>
      <c r="H16" s="48"/>
      <c r="I16" s="11"/>
      <c r="J16" s="11" t="s">
        <v>0</v>
      </c>
      <c r="K16" s="11"/>
      <c r="L16" s="11"/>
      <c r="M16" s="11"/>
      <c r="N16" s="11"/>
      <c r="O16" s="11"/>
      <c r="P16" s="11"/>
      <c r="Q16" s="11"/>
      <c r="R16" s="11"/>
      <c r="S16" s="11"/>
      <c r="T16" s="11"/>
      <c r="U16" s="11"/>
      <c r="V16" s="11"/>
      <c r="W16" s="11"/>
      <c r="X16" s="11"/>
      <c r="Y16" s="11"/>
      <c r="Z16" s="11"/>
      <c r="AA16" s="11"/>
      <c r="AB16" s="55"/>
    </row>
    <row r="17" spans="1:28" s="6" customFormat="1" ht="24.95" customHeight="1" x14ac:dyDescent="0.25">
      <c r="A17" s="16" t="s">
        <v>164</v>
      </c>
      <c r="B17" s="101"/>
      <c r="C17" s="174" t="s">
        <v>318</v>
      </c>
      <c r="D17" s="174"/>
      <c r="E17" s="174"/>
      <c r="F17" s="182"/>
      <c r="G17" s="102"/>
      <c r="H17" s="48"/>
      <c r="I17" s="11"/>
      <c r="J17" s="11"/>
      <c r="K17" s="11"/>
      <c r="L17" s="11"/>
      <c r="M17" s="11"/>
      <c r="N17" s="11"/>
      <c r="O17" s="11"/>
      <c r="P17" s="11"/>
      <c r="Q17" s="11"/>
      <c r="R17" s="11"/>
      <c r="S17" s="11"/>
      <c r="T17" s="11"/>
      <c r="U17" s="11"/>
      <c r="V17" s="11"/>
      <c r="W17" s="11"/>
      <c r="X17" s="11"/>
      <c r="Y17" s="11"/>
      <c r="Z17" s="11"/>
      <c r="AA17" s="11"/>
      <c r="AB17" s="56"/>
    </row>
    <row r="18" spans="1:28" s="6" customFormat="1" ht="24.95" customHeight="1" x14ac:dyDescent="0.25">
      <c r="A18" s="16" t="s">
        <v>12</v>
      </c>
      <c r="B18" s="33"/>
      <c r="C18" s="159"/>
      <c r="D18" s="159"/>
      <c r="E18" s="159"/>
      <c r="F18" s="14"/>
      <c r="G18" s="34"/>
      <c r="H18" s="48"/>
      <c r="I18" s="11"/>
      <c r="J18" s="11"/>
      <c r="K18" s="11"/>
      <c r="L18" s="11"/>
      <c r="M18" s="11"/>
      <c r="N18" s="11"/>
      <c r="O18" s="11"/>
      <c r="P18" s="11"/>
      <c r="Q18" s="11"/>
      <c r="R18" s="11"/>
      <c r="S18" s="11"/>
      <c r="T18" s="11"/>
      <c r="U18" s="11"/>
      <c r="V18" s="11"/>
      <c r="W18" s="11"/>
      <c r="X18" s="11"/>
      <c r="Y18" s="11"/>
      <c r="Z18" s="11"/>
      <c r="AA18" s="11"/>
      <c r="AB18" s="56"/>
    </row>
    <row r="19" spans="1:28" s="7" customFormat="1" ht="24.95" customHeight="1" x14ac:dyDescent="0.25">
      <c r="A19" s="15" t="s">
        <v>13</v>
      </c>
      <c r="B19" s="16"/>
      <c r="C19" s="146" t="s">
        <v>5</v>
      </c>
      <c r="D19" s="146"/>
      <c r="E19" s="167"/>
      <c r="F19" s="15"/>
      <c r="G19" s="16"/>
      <c r="H19" s="48"/>
      <c r="I19" s="11">
        <v>5112344</v>
      </c>
      <c r="J19" s="11"/>
      <c r="K19" s="11"/>
      <c r="L19" s="11"/>
      <c r="M19" s="11"/>
      <c r="N19" s="11"/>
      <c r="O19" s="11"/>
      <c r="P19" s="11"/>
      <c r="Q19" s="11"/>
      <c r="R19" s="11"/>
      <c r="S19" s="11"/>
      <c r="T19" s="11"/>
      <c r="U19" s="11"/>
      <c r="V19" s="11"/>
      <c r="W19" s="11"/>
      <c r="X19" s="11"/>
      <c r="Y19" s="11"/>
      <c r="Z19" s="11"/>
      <c r="AA19" s="57"/>
      <c r="AB19" s="57"/>
    </row>
    <row r="20" spans="1:28" s="37" customFormat="1" ht="15.75" x14ac:dyDescent="0.25">
      <c r="A20" s="160"/>
      <c r="B20" s="160"/>
      <c r="C20" s="160"/>
      <c r="D20" s="160"/>
      <c r="E20" s="160"/>
      <c r="F20" s="160"/>
      <c r="G20" s="160"/>
      <c r="H20" s="49"/>
      <c r="I20" s="50"/>
      <c r="J20" s="50"/>
      <c r="K20" s="50"/>
      <c r="L20" s="50"/>
      <c r="M20" s="50"/>
      <c r="N20" s="50"/>
      <c r="O20" s="50"/>
      <c r="P20" s="50"/>
      <c r="Q20" s="50"/>
      <c r="R20" s="50"/>
      <c r="S20" s="50"/>
      <c r="T20" s="50"/>
      <c r="U20" s="50"/>
      <c r="V20" s="50"/>
      <c r="W20" s="50"/>
      <c r="X20" s="50"/>
      <c r="Y20" s="50"/>
      <c r="Z20" s="50"/>
      <c r="AA20" s="58"/>
      <c r="AB20" s="58"/>
    </row>
    <row r="21" spans="1:28" s="25" customFormat="1" ht="30.75" customHeight="1" x14ac:dyDescent="0.25">
      <c r="A21" s="156" t="s">
        <v>328</v>
      </c>
      <c r="B21" s="157"/>
      <c r="C21" s="157"/>
      <c r="D21" s="157"/>
      <c r="E21" s="157"/>
      <c r="F21" s="157"/>
      <c r="G21" s="158"/>
      <c r="H21" s="51"/>
      <c r="I21" s="52"/>
      <c r="J21" s="52"/>
      <c r="K21" s="52"/>
      <c r="L21" s="52"/>
      <c r="M21" s="52"/>
      <c r="N21" s="52"/>
      <c r="O21" s="52"/>
      <c r="P21" s="52"/>
      <c r="Q21" s="52"/>
      <c r="R21" s="52"/>
      <c r="S21" s="52"/>
      <c r="T21" s="52"/>
      <c r="U21" s="52"/>
      <c r="V21" s="52"/>
      <c r="W21" s="52"/>
      <c r="X21" s="52"/>
      <c r="Y21" s="52"/>
      <c r="Z21" s="52"/>
      <c r="AA21" s="52"/>
      <c r="AB21" s="52"/>
    </row>
    <row r="22" spans="1:28" s="35" customFormat="1" ht="15.75" x14ac:dyDescent="0.25">
      <c r="A22" s="175"/>
      <c r="B22" s="175"/>
      <c r="C22" s="175"/>
      <c r="D22" s="175"/>
      <c r="E22" s="175"/>
      <c r="F22" s="175"/>
      <c r="G22" s="175"/>
      <c r="H22" s="59"/>
      <c r="I22" s="60"/>
      <c r="J22" s="60"/>
      <c r="K22" s="60"/>
      <c r="L22" s="60"/>
      <c r="M22" s="60"/>
      <c r="N22" s="60"/>
      <c r="O22" s="60"/>
      <c r="P22" s="60"/>
      <c r="Q22" s="60"/>
      <c r="R22" s="60"/>
      <c r="S22" s="60"/>
      <c r="T22" s="60"/>
      <c r="U22" s="60"/>
      <c r="V22" s="60"/>
      <c r="W22" s="60"/>
      <c r="X22" s="60"/>
      <c r="Y22" s="60"/>
      <c r="Z22" s="60"/>
      <c r="AA22" s="60"/>
      <c r="AB22" s="60"/>
    </row>
    <row r="23" spans="1:28" ht="24.95" customHeight="1" x14ac:dyDescent="0.25">
      <c r="A23" s="36" t="s">
        <v>151</v>
      </c>
      <c r="B23" s="146" t="s">
        <v>0</v>
      </c>
      <c r="C23" s="146"/>
      <c r="D23" s="146"/>
      <c r="E23" s="146"/>
      <c r="F23" s="146"/>
      <c r="G23" s="146"/>
      <c r="H23" s="48"/>
    </row>
    <row r="24" spans="1:28" s="7" customFormat="1" ht="50.1" customHeight="1" x14ac:dyDescent="0.25">
      <c r="A24" s="15" t="s">
        <v>14</v>
      </c>
      <c r="B24" s="153"/>
      <c r="C24" s="153"/>
      <c r="D24" s="153"/>
      <c r="E24" s="153"/>
      <c r="F24" s="153"/>
      <c r="G24" s="153"/>
      <c r="H24" s="48"/>
      <c r="I24" s="11"/>
      <c r="J24" s="11"/>
      <c r="K24" s="11"/>
      <c r="L24" s="11"/>
      <c r="M24" s="11"/>
      <c r="N24" s="11"/>
      <c r="O24" s="11"/>
      <c r="P24" s="11"/>
      <c r="Q24" s="11"/>
      <c r="R24" s="11"/>
      <c r="S24" s="11"/>
      <c r="T24" s="11"/>
      <c r="U24" s="11"/>
      <c r="V24" s="11"/>
      <c r="W24" s="11"/>
      <c r="X24" s="11"/>
      <c r="Y24" s="11"/>
      <c r="Z24" s="11"/>
      <c r="AA24" s="57"/>
      <c r="AB24" s="57"/>
    </row>
    <row r="25" spans="1:28" s="8" customFormat="1" ht="24.95" customHeight="1" x14ac:dyDescent="0.25">
      <c r="A25" s="15" t="s">
        <v>152</v>
      </c>
      <c r="B25" s="15"/>
      <c r="C25" s="15"/>
      <c r="D25" s="179" t="s">
        <v>15</v>
      </c>
      <c r="E25" s="180"/>
      <c r="F25" s="180"/>
      <c r="G25" s="180"/>
      <c r="H25" s="48"/>
      <c r="I25" s="11"/>
      <c r="J25" s="11"/>
      <c r="K25" s="11"/>
      <c r="L25" s="11"/>
      <c r="M25" s="11"/>
      <c r="N25" s="11"/>
      <c r="O25" s="11"/>
      <c r="P25" s="11"/>
      <c r="Q25" s="11"/>
      <c r="R25" s="11"/>
      <c r="S25" s="11"/>
      <c r="T25" s="11"/>
      <c r="U25" s="11"/>
      <c r="V25" s="11"/>
      <c r="W25" s="11"/>
      <c r="X25" s="11"/>
      <c r="Y25" s="11"/>
      <c r="Z25" s="11"/>
      <c r="AA25" s="11"/>
      <c r="AB25" s="61"/>
    </row>
    <row r="26" spans="1:28" s="8" customFormat="1" ht="24.95" customHeight="1" x14ac:dyDescent="0.25">
      <c r="A26" s="94"/>
      <c r="B26" s="94"/>
      <c r="C26" s="94"/>
      <c r="D26" s="153" t="s">
        <v>325</v>
      </c>
      <c r="E26" s="181"/>
      <c r="F26" s="181"/>
      <c r="G26" s="181"/>
      <c r="H26" s="48"/>
      <c r="I26" s="11"/>
      <c r="J26" s="11"/>
      <c r="K26" s="11"/>
      <c r="L26" s="11"/>
      <c r="M26" s="11"/>
      <c r="N26" s="11"/>
      <c r="O26" s="11"/>
      <c r="P26" s="11"/>
      <c r="Q26" s="11"/>
      <c r="R26" s="11"/>
      <c r="S26" s="11"/>
      <c r="T26" s="11"/>
      <c r="U26" s="11"/>
      <c r="V26" s="11"/>
      <c r="W26" s="11"/>
      <c r="X26" s="11"/>
      <c r="Y26" s="11"/>
      <c r="Z26" s="11"/>
      <c r="AA26" s="11"/>
      <c r="AB26" s="61"/>
    </row>
    <row r="27" spans="1:28" s="8" customFormat="1" ht="24.95" customHeight="1" x14ac:dyDescent="0.25">
      <c r="A27" s="94"/>
      <c r="B27" s="94"/>
      <c r="C27" s="94"/>
      <c r="D27" s="181"/>
      <c r="E27" s="181"/>
      <c r="F27" s="181"/>
      <c r="G27" s="181"/>
      <c r="H27" s="48"/>
      <c r="I27" s="11"/>
      <c r="J27" s="11"/>
      <c r="K27" s="11"/>
      <c r="L27" s="11"/>
      <c r="M27" s="11"/>
      <c r="N27" s="11"/>
      <c r="O27" s="11"/>
      <c r="P27" s="11"/>
      <c r="Q27" s="11"/>
      <c r="R27" s="11"/>
      <c r="S27" s="11"/>
      <c r="T27" s="11"/>
      <c r="U27" s="11"/>
      <c r="V27" s="11"/>
      <c r="W27" s="11"/>
      <c r="X27" s="11"/>
      <c r="Y27" s="11"/>
      <c r="Z27" s="11"/>
      <c r="AA27" s="11"/>
      <c r="AB27" s="61"/>
    </row>
    <row r="28" spans="1:28" s="7" customFormat="1" ht="24.95" customHeight="1" x14ac:dyDescent="0.25">
      <c r="A28" s="16" t="s">
        <v>324</v>
      </c>
      <c r="B28" s="16"/>
      <c r="C28" s="16"/>
      <c r="D28" s="153"/>
      <c r="E28" s="153"/>
      <c r="F28" s="153"/>
      <c r="G28" s="153"/>
      <c r="H28" s="48"/>
      <c r="I28" s="11"/>
      <c r="J28" s="11"/>
      <c r="K28" s="11"/>
      <c r="L28" s="11"/>
      <c r="M28" s="11"/>
      <c r="N28" s="11"/>
      <c r="O28" s="11"/>
      <c r="P28" s="11"/>
      <c r="Q28" s="11"/>
      <c r="R28" s="11"/>
      <c r="S28" s="11"/>
      <c r="T28" s="11"/>
      <c r="U28" s="11"/>
      <c r="V28" s="11"/>
      <c r="W28" s="11"/>
      <c r="X28" s="11"/>
      <c r="Y28" s="11"/>
      <c r="Z28" s="11"/>
      <c r="AA28" s="11"/>
      <c r="AB28" s="57"/>
    </row>
    <row r="29" spans="1:28" s="6" customFormat="1" ht="24.95" customHeight="1" x14ac:dyDescent="0.25">
      <c r="A29" s="15" t="s">
        <v>16</v>
      </c>
      <c r="B29" s="100"/>
      <c r="C29" s="15"/>
      <c r="D29" s="15"/>
      <c r="E29" s="14" t="s">
        <v>17</v>
      </c>
      <c r="F29" s="178"/>
      <c r="G29" s="178"/>
      <c r="H29" s="48"/>
      <c r="I29" s="11"/>
      <c r="J29" s="11"/>
      <c r="K29" s="11"/>
      <c r="L29" s="11"/>
      <c r="M29" s="11"/>
      <c r="N29" s="11"/>
      <c r="O29" s="11"/>
      <c r="P29" s="11"/>
      <c r="Q29" s="11"/>
      <c r="R29" s="11"/>
      <c r="S29" s="11"/>
      <c r="T29" s="11"/>
      <c r="U29" s="11"/>
      <c r="V29" s="11"/>
      <c r="W29" s="11"/>
      <c r="X29" s="11"/>
      <c r="Y29" s="11"/>
      <c r="Z29" s="11"/>
      <c r="AA29" s="11"/>
      <c r="AB29" s="56"/>
    </row>
    <row r="30" spans="1:28" s="6" customFormat="1" ht="24.95" customHeight="1" x14ac:dyDescent="0.25">
      <c r="A30" s="38"/>
      <c r="B30" s="33"/>
      <c r="C30" s="15"/>
      <c r="D30" s="15"/>
      <c r="E30" s="15"/>
      <c r="F30" s="15"/>
      <c r="G30" s="16"/>
      <c r="H30" s="48"/>
      <c r="I30" s="11"/>
      <c r="J30" s="11"/>
      <c r="K30" s="11"/>
      <c r="L30" s="11"/>
      <c r="M30" s="11"/>
      <c r="N30" s="11"/>
      <c r="O30" s="11"/>
      <c r="P30" s="11"/>
      <c r="Q30" s="11"/>
      <c r="R30" s="11"/>
      <c r="S30" s="11"/>
      <c r="T30" s="11"/>
      <c r="U30" s="11"/>
      <c r="V30" s="11"/>
      <c r="W30" s="11"/>
      <c r="X30" s="11"/>
      <c r="Y30" s="11"/>
      <c r="Z30" s="11"/>
      <c r="AA30" s="11"/>
      <c r="AB30" s="56"/>
    </row>
    <row r="31" spans="1:28" s="6" customFormat="1" ht="24.95" customHeight="1" x14ac:dyDescent="0.25">
      <c r="A31" s="14" t="s">
        <v>18</v>
      </c>
      <c r="B31" s="166"/>
      <c r="C31" s="167"/>
      <c r="D31" s="167"/>
      <c r="E31" s="14"/>
      <c r="F31" s="14" t="s">
        <v>19</v>
      </c>
      <c r="G31" s="99"/>
      <c r="H31" s="48"/>
      <c r="I31" s="11"/>
      <c r="J31" s="11"/>
      <c r="K31" s="11"/>
      <c r="L31" s="11"/>
      <c r="M31" s="11"/>
      <c r="N31" s="11"/>
      <c r="O31" s="11"/>
      <c r="P31" s="11"/>
      <c r="Q31" s="11"/>
      <c r="R31" s="11"/>
      <c r="S31" s="11"/>
      <c r="T31" s="11"/>
      <c r="U31" s="11"/>
      <c r="V31" s="11"/>
      <c r="W31" s="11"/>
      <c r="X31" s="11"/>
      <c r="Y31" s="11"/>
      <c r="Z31" s="11"/>
      <c r="AA31" s="11"/>
      <c r="AB31" s="56"/>
    </row>
    <row r="32" spans="1:28" s="6" customFormat="1" ht="24.95" customHeight="1" x14ac:dyDescent="0.25">
      <c r="A32" s="14" t="s">
        <v>20</v>
      </c>
      <c r="B32" s="159"/>
      <c r="C32" s="167"/>
      <c r="D32" s="167"/>
      <c r="E32" s="15"/>
      <c r="F32" s="14" t="s">
        <v>21</v>
      </c>
      <c r="G32" s="99"/>
      <c r="H32" s="48"/>
      <c r="I32" s="11"/>
      <c r="J32" s="11"/>
      <c r="K32" s="11"/>
      <c r="L32" s="11"/>
      <c r="M32" s="11"/>
      <c r="N32" s="11"/>
      <c r="O32" s="11"/>
      <c r="P32" s="11"/>
      <c r="Q32" s="11"/>
      <c r="R32" s="11"/>
      <c r="S32" s="11"/>
      <c r="T32" s="11"/>
      <c r="U32" s="11"/>
      <c r="V32" s="11"/>
      <c r="W32" s="11"/>
      <c r="X32" s="11"/>
      <c r="Y32" s="11"/>
      <c r="Z32" s="11"/>
      <c r="AA32" s="11"/>
      <c r="AB32" s="56"/>
    </row>
    <row r="33" spans="1:28" s="6" customFormat="1" ht="24.95" customHeight="1" x14ac:dyDescent="0.25">
      <c r="A33" s="14" t="s">
        <v>22</v>
      </c>
      <c r="B33" s="146"/>
      <c r="C33" s="146"/>
      <c r="D33" s="146"/>
      <c r="E33" s="15"/>
      <c r="F33" s="14" t="s">
        <v>23</v>
      </c>
      <c r="G33" s="99"/>
      <c r="H33" s="48"/>
      <c r="I33" s="11"/>
      <c r="J33" s="11"/>
      <c r="K33" s="11"/>
      <c r="L33" s="11"/>
      <c r="M33" s="11"/>
      <c r="N33" s="11"/>
      <c r="O33" s="11"/>
      <c r="P33" s="11"/>
      <c r="Q33" s="11"/>
      <c r="R33" s="11"/>
      <c r="S33" s="11"/>
      <c r="T33" s="11"/>
      <c r="U33" s="11"/>
      <c r="V33" s="11"/>
      <c r="W33" s="11"/>
      <c r="X33" s="11"/>
      <c r="Y33" s="11"/>
      <c r="Z33" s="11"/>
      <c r="AA33" s="11"/>
      <c r="AB33" s="56"/>
    </row>
    <row r="34" spans="1:28" s="37" customFormat="1" ht="15.75" x14ac:dyDescent="0.25">
      <c r="A34" s="160"/>
      <c r="B34" s="160"/>
      <c r="C34" s="160"/>
      <c r="D34" s="160"/>
      <c r="E34" s="160"/>
      <c r="F34" s="160"/>
      <c r="G34" s="160"/>
      <c r="H34" s="49"/>
      <c r="I34" s="50"/>
      <c r="J34" s="50"/>
      <c r="K34" s="50"/>
      <c r="L34" s="50"/>
      <c r="M34" s="50"/>
      <c r="N34" s="50"/>
      <c r="O34" s="50"/>
      <c r="P34" s="50"/>
      <c r="Q34" s="50"/>
      <c r="R34" s="50"/>
      <c r="S34" s="50"/>
      <c r="T34" s="50"/>
      <c r="U34" s="50"/>
      <c r="V34" s="50"/>
      <c r="W34" s="50"/>
      <c r="X34" s="50"/>
      <c r="Y34" s="50"/>
      <c r="Z34" s="50"/>
      <c r="AA34" s="50"/>
      <c r="AB34" s="58"/>
    </row>
    <row r="35" spans="1:28" s="26" customFormat="1" ht="30.75" x14ac:dyDescent="0.25">
      <c r="A35" s="30" t="s">
        <v>24</v>
      </c>
      <c r="B35" s="30"/>
      <c r="C35" s="30"/>
      <c r="D35" s="30"/>
      <c r="E35" s="30"/>
      <c r="F35" s="30"/>
      <c r="G35" s="31"/>
      <c r="H35" s="51"/>
      <c r="I35" s="52"/>
      <c r="J35" s="52"/>
      <c r="K35" s="52"/>
      <c r="L35" s="52"/>
      <c r="M35" s="52"/>
      <c r="N35" s="52"/>
      <c r="O35" s="52"/>
      <c r="P35" s="52"/>
      <c r="Q35" s="52"/>
      <c r="R35" s="52"/>
      <c r="S35" s="52"/>
      <c r="T35" s="52"/>
      <c r="U35" s="52"/>
      <c r="V35" s="52"/>
      <c r="W35" s="52"/>
      <c r="X35" s="52"/>
      <c r="Y35" s="52"/>
      <c r="Z35" s="52"/>
      <c r="AA35" s="52"/>
      <c r="AB35" s="62"/>
    </row>
    <row r="36" spans="1:28" s="39" customFormat="1" ht="16.5" thickBot="1" x14ac:dyDescent="0.3">
      <c r="A36" s="188"/>
      <c r="B36" s="188"/>
      <c r="C36" s="188"/>
      <c r="D36" s="188"/>
      <c r="E36" s="188"/>
      <c r="F36" s="188"/>
      <c r="G36" s="188"/>
      <c r="H36" s="59"/>
      <c r="I36" s="60"/>
      <c r="J36" s="60"/>
      <c r="K36" s="60"/>
      <c r="L36" s="60"/>
      <c r="M36" s="60"/>
      <c r="N36" s="60"/>
      <c r="O36" s="60"/>
      <c r="P36" s="60"/>
      <c r="Q36" s="60"/>
      <c r="R36" s="60"/>
      <c r="S36" s="60"/>
      <c r="T36" s="60"/>
      <c r="U36" s="60"/>
      <c r="V36" s="60"/>
      <c r="W36" s="60"/>
      <c r="X36" s="60"/>
      <c r="Y36" s="60"/>
      <c r="Z36" s="60"/>
      <c r="AA36" s="60"/>
      <c r="AB36" s="60"/>
    </row>
    <row r="37" spans="1:28" s="20" customFormat="1" ht="24.95" customHeight="1" x14ac:dyDescent="0.25">
      <c r="A37" s="110" t="str">
        <f>IF(K131=1,"Pour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prise en charge possible à hauteur de 100% du coût total de l'action de formation"))))</f>
        <v/>
      </c>
      <c r="B37" s="111"/>
      <c r="C37" s="111"/>
      <c r="D37" s="111"/>
      <c r="E37" s="111"/>
      <c r="F37" s="116" t="s">
        <v>219</v>
      </c>
      <c r="G37" s="117"/>
      <c r="H37" s="48"/>
      <c r="I37" s="11"/>
      <c r="J37" s="11"/>
      <c r="K37" s="11"/>
      <c r="L37" s="11"/>
      <c r="M37" s="11"/>
      <c r="N37" s="11"/>
      <c r="O37" s="11"/>
      <c r="P37" s="11"/>
      <c r="Q37" s="11"/>
      <c r="R37" s="11"/>
      <c r="S37" s="11"/>
      <c r="T37" s="11"/>
      <c r="U37" s="11"/>
      <c r="V37" s="11"/>
      <c r="W37" s="11"/>
      <c r="X37" s="11"/>
      <c r="Y37" s="11"/>
      <c r="Z37" s="11"/>
      <c r="AA37" s="11"/>
      <c r="AB37" s="63"/>
    </row>
    <row r="38" spans="1:28" s="9" customFormat="1" ht="24.95" customHeight="1" x14ac:dyDescent="0.25">
      <c r="A38" s="112"/>
      <c r="B38" s="113"/>
      <c r="C38" s="113"/>
      <c r="D38" s="113"/>
      <c r="E38" s="113"/>
      <c r="F38" s="118" t="s">
        <v>220</v>
      </c>
      <c r="G38" s="119"/>
      <c r="H38" s="48"/>
      <c r="I38" s="11"/>
      <c r="J38" s="11"/>
      <c r="K38" s="11"/>
      <c r="L38" s="11"/>
      <c r="M38" s="11"/>
      <c r="N38" s="11"/>
      <c r="O38" s="11"/>
      <c r="P38" s="11"/>
      <c r="Q38" s="11"/>
      <c r="R38" s="11"/>
      <c r="S38" s="11"/>
      <c r="T38" s="11"/>
      <c r="U38" s="11"/>
      <c r="V38" s="11"/>
      <c r="W38" s="11"/>
      <c r="X38" s="11"/>
      <c r="Y38" s="11"/>
      <c r="Z38" s="11"/>
      <c r="AA38" s="11"/>
      <c r="AB38" s="64"/>
    </row>
    <row r="39" spans="1:28" s="9" customFormat="1" ht="24.75" customHeight="1" thickBot="1" x14ac:dyDescent="0.3">
      <c r="A39" s="114"/>
      <c r="B39" s="115"/>
      <c r="C39" s="115"/>
      <c r="D39" s="115"/>
      <c r="E39" s="115"/>
      <c r="F39" s="120" t="str">
        <f>IF(A37="Pour les diplômes universitaires, la prise en charge est limité à 50% des frais pédagogiques",(E41*50%),IF(B6="","",IF(B6="Panel 1 : établissement de plus de 1 000 agents",(G41*25%),IF(B6="Panel 2 : établissement de 300 à 1 000 agents",(G41*15%),""))))</f>
        <v/>
      </c>
      <c r="G39" s="121"/>
      <c r="H39" s="48"/>
      <c r="I39" s="11"/>
      <c r="J39" s="11"/>
      <c r="K39" s="11"/>
      <c r="L39" s="11"/>
      <c r="M39" s="11"/>
      <c r="N39" s="11"/>
      <c r="O39" s="11"/>
      <c r="P39" s="11"/>
      <c r="Q39" s="11"/>
      <c r="R39" s="11"/>
      <c r="S39" s="11"/>
      <c r="T39" s="11"/>
      <c r="U39" s="11"/>
      <c r="V39" s="11"/>
      <c r="W39" s="11"/>
      <c r="X39" s="11"/>
      <c r="Y39" s="11"/>
      <c r="Z39" s="11"/>
      <c r="AA39" s="11"/>
      <c r="AB39" s="64"/>
    </row>
    <row r="40" spans="1:28" s="6" customFormat="1" ht="24.95" customHeight="1" thickBot="1" x14ac:dyDescent="0.3">
      <c r="A40" s="150"/>
      <c r="B40" s="151"/>
      <c r="C40" s="152" t="s">
        <v>25</v>
      </c>
      <c r="D40" s="152"/>
      <c r="E40" s="41" t="s">
        <v>26</v>
      </c>
      <c r="F40" s="40" t="s">
        <v>27</v>
      </c>
      <c r="G40" s="40" t="s">
        <v>28</v>
      </c>
      <c r="H40" s="48"/>
      <c r="I40" s="11"/>
      <c r="J40" s="11"/>
      <c r="K40" s="11"/>
      <c r="L40" s="11"/>
      <c r="M40" s="11"/>
      <c r="N40" s="11"/>
      <c r="O40" s="11"/>
      <c r="P40" s="11"/>
      <c r="Q40" s="11"/>
      <c r="R40" s="11"/>
      <c r="S40" s="11"/>
      <c r="T40" s="11"/>
      <c r="U40" s="11"/>
      <c r="V40" s="11"/>
      <c r="W40" s="11"/>
      <c r="X40" s="11"/>
      <c r="Y40" s="11"/>
      <c r="Z40" s="11"/>
      <c r="AA40" s="11"/>
      <c r="AB40" s="56"/>
    </row>
    <row r="41" spans="1:28" s="6" customFormat="1" ht="24.95" customHeight="1" thickBot="1" x14ac:dyDescent="0.3">
      <c r="A41" s="44" t="s">
        <v>150</v>
      </c>
      <c r="B41" s="45"/>
      <c r="C41" s="148">
        <v>0</v>
      </c>
      <c r="D41" s="148"/>
      <c r="E41" s="96">
        <v>0</v>
      </c>
      <c r="F41" s="97">
        <v>0</v>
      </c>
      <c r="G41" s="13">
        <f>SUM(C41:F41)</f>
        <v>0</v>
      </c>
      <c r="H41" s="48"/>
      <c r="I41" s="11"/>
      <c r="J41" s="11"/>
      <c r="K41" s="11"/>
      <c r="L41" s="11"/>
      <c r="M41" s="11"/>
      <c r="N41" s="11"/>
      <c r="O41" s="11"/>
      <c r="P41" s="11"/>
      <c r="Q41" s="11"/>
      <c r="R41" s="11"/>
      <c r="S41" s="11"/>
      <c r="T41" s="11"/>
      <c r="U41" s="11"/>
      <c r="V41" s="11"/>
      <c r="W41" s="11"/>
      <c r="X41" s="11"/>
      <c r="Y41" s="11"/>
      <c r="Z41" s="11"/>
      <c r="AA41" s="11"/>
      <c r="AB41" s="56"/>
    </row>
    <row r="42" spans="1:28" s="7" customFormat="1" ht="24.95" customHeight="1" thickBot="1" x14ac:dyDescent="0.25">
      <c r="A42" s="44" t="s">
        <v>148</v>
      </c>
      <c r="B42" s="45"/>
      <c r="C42" s="129">
        <v>0</v>
      </c>
      <c r="D42" s="129"/>
      <c r="E42" s="105">
        <v>0</v>
      </c>
      <c r="F42" s="106">
        <v>0</v>
      </c>
      <c r="G42" s="42">
        <f>SUM(C42:F42)</f>
        <v>0</v>
      </c>
      <c r="H42" s="11"/>
      <c r="I42" s="11"/>
      <c r="J42" s="11"/>
      <c r="K42" s="11"/>
      <c r="L42" s="11"/>
      <c r="M42" s="11"/>
      <c r="N42" s="11"/>
      <c r="O42" s="11"/>
      <c r="P42" s="11"/>
      <c r="Q42" s="11"/>
      <c r="R42" s="11"/>
      <c r="S42" s="11"/>
      <c r="T42" s="11"/>
      <c r="U42" s="11"/>
      <c r="V42" s="11"/>
      <c r="W42" s="11"/>
      <c r="X42" s="11"/>
      <c r="Y42" s="11"/>
      <c r="Z42" s="11"/>
      <c r="AA42" s="11"/>
      <c r="AB42" s="57"/>
    </row>
    <row r="43" spans="1:28" s="7" customFormat="1" ht="24.95" customHeight="1" thickBot="1" x14ac:dyDescent="0.25">
      <c r="A43" s="44" t="s">
        <v>149</v>
      </c>
      <c r="B43" s="45"/>
      <c r="C43" s="129">
        <v>0</v>
      </c>
      <c r="D43" s="129"/>
      <c r="E43" s="105">
        <v>0</v>
      </c>
      <c r="F43" s="106">
        <v>0</v>
      </c>
      <c r="G43" s="42">
        <f>SUM(C43:F43)</f>
        <v>0</v>
      </c>
      <c r="H43" s="11"/>
      <c r="I43" s="11"/>
      <c r="J43" s="11"/>
      <c r="K43" s="11"/>
      <c r="L43" s="11"/>
      <c r="M43" s="11"/>
      <c r="N43" s="11"/>
      <c r="O43" s="11"/>
      <c r="P43" s="11"/>
      <c r="Q43" s="11"/>
      <c r="R43" s="11"/>
      <c r="S43" s="11"/>
      <c r="T43" s="11"/>
      <c r="U43" s="11"/>
      <c r="V43" s="11"/>
      <c r="W43" s="11"/>
      <c r="X43" s="11"/>
      <c r="Y43" s="11"/>
      <c r="Z43" s="11"/>
      <c r="AA43" s="11"/>
      <c r="AB43" s="57"/>
    </row>
    <row r="44" spans="1:28" s="6" customFormat="1" ht="24.95" customHeight="1" thickBot="1" x14ac:dyDescent="0.25">
      <c r="A44" s="44" t="s">
        <v>147</v>
      </c>
      <c r="B44" s="45"/>
      <c r="C44" s="187">
        <f>SUM(C42:D43)</f>
        <v>0</v>
      </c>
      <c r="D44" s="187"/>
      <c r="E44" s="107">
        <f>SUM(E42:E43)</f>
        <v>0</v>
      </c>
      <c r="F44" s="107">
        <f>SUM(F42:F43)</f>
        <v>0</v>
      </c>
      <c r="G44" s="42">
        <f>SUM(C44:F44)</f>
        <v>0</v>
      </c>
      <c r="H44" s="11"/>
      <c r="I44" s="11"/>
      <c r="J44" s="11"/>
      <c r="K44" s="11"/>
      <c r="L44" s="11"/>
      <c r="M44" s="11"/>
      <c r="N44" s="11"/>
      <c r="O44" s="11"/>
      <c r="P44" s="11"/>
      <c r="Q44" s="11"/>
      <c r="R44" s="11"/>
      <c r="S44" s="11"/>
      <c r="T44" s="11"/>
      <c r="U44" s="11"/>
      <c r="V44" s="11"/>
      <c r="W44" s="11"/>
      <c r="X44" s="11"/>
      <c r="Y44" s="11"/>
      <c r="Z44" s="11"/>
      <c r="AA44" s="11"/>
      <c r="AB44" s="56"/>
    </row>
    <row r="45" spans="1:28" s="67" customFormat="1" ht="16.5" thickBot="1" x14ac:dyDescent="0.3">
      <c r="A45" s="186"/>
      <c r="B45" s="186"/>
      <c r="C45" s="186"/>
      <c r="D45" s="186"/>
      <c r="E45" s="186"/>
      <c r="F45" s="186"/>
      <c r="G45" s="186"/>
      <c r="H45" s="17"/>
      <c r="I45" s="10"/>
      <c r="J45" s="10"/>
      <c r="K45" s="10"/>
      <c r="L45" s="10"/>
      <c r="M45" s="10"/>
      <c r="N45" s="10"/>
      <c r="O45" s="10"/>
      <c r="P45" s="10"/>
      <c r="Q45" s="10"/>
      <c r="R45" s="10"/>
      <c r="S45" s="10"/>
      <c r="T45" s="10"/>
      <c r="U45" s="10"/>
      <c r="V45" s="10"/>
      <c r="W45" s="10"/>
      <c r="X45" s="10"/>
      <c r="Y45" s="10"/>
      <c r="Z45" s="10"/>
      <c r="AA45" s="10"/>
    </row>
    <row r="46" spans="1:28" s="71" customFormat="1" ht="24.95" hidden="1" customHeight="1" x14ac:dyDescent="0.25">
      <c r="A46" s="68"/>
      <c r="B46" s="78"/>
      <c r="C46" s="128" t="b">
        <f>IF(A37="Pour les diplômes universitaires, la prise en charge est limité à 50% des frais pédagogiques",0,IF(AND(B6="Panel 1 : établissement de plus de 1 000 agents",(G41*75%)-(E46+F46)&lt;=C41),G41*75%-(E46+F46),IF(B6="Panel 2 : établissement de 300 à 1 000 agents",0,IF(B6="Panel 3 : établissement de moins de 300 agents",0))))</f>
        <v>0</v>
      </c>
      <c r="D46" s="128"/>
      <c r="E46" s="69" t="b">
        <f>IF(A37="Pour les diplômes universitaires, la prise en charge est limité à 50% des frais pédagogiques",0,IF(AND(B6="Panel 1 : établissement de plus de 1 000 agents",(G41*85%)-F46&gt;=E41),E41,IF(AND(B6="Panel 1 : établissement de plus de 1 000 agents",(G41*85%)-F46&lt;=E41),G41*85%-F46,IF(B6="Panel 2 : établissement de 300 à 1 000 agents",0,IF(B6="Panel 3 : établissement de moins de 300 agents",0)))))</f>
        <v>0</v>
      </c>
      <c r="F46" s="69" t="b">
        <f>IF(A37="Pour les diplômes universitaires, la prise en charge est limité à 50% des frais pédagogiques",0,IF(AND(B6="Panel 1 : établissement de plus de 1 000 agents",(G41*85%)&gt;=F41),F41,IF(AND(B6="Panel 1 : établissement de plus de 1 000 agents",(G41*85%)&lt;=F41),G41*85%,IF(B6="Panel 2 : établissement de 300 à 1 000 agents",0,IF(B6="Panel 3 : établissement de moins de 300 agents",0)))))</f>
        <v>0</v>
      </c>
      <c r="G46" s="70">
        <f>SUM(C46:F46)</f>
        <v>0</v>
      </c>
      <c r="H46" s="17"/>
      <c r="I46" s="10"/>
      <c r="J46" s="10"/>
      <c r="K46" s="10"/>
      <c r="L46" s="10"/>
      <c r="M46" s="10"/>
      <c r="N46" s="10"/>
      <c r="O46" s="10"/>
      <c r="P46" s="10"/>
      <c r="Q46" s="10"/>
      <c r="R46" s="10"/>
      <c r="S46" s="10"/>
      <c r="T46" s="10"/>
      <c r="U46" s="10"/>
      <c r="V46" s="10"/>
      <c r="W46" s="10"/>
      <c r="X46" s="10"/>
      <c r="Y46" s="10"/>
      <c r="Z46" s="10"/>
      <c r="AA46" s="10"/>
    </row>
    <row r="47" spans="1:28" s="74" customFormat="1" ht="24.95" hidden="1" customHeight="1" x14ac:dyDescent="0.25">
      <c r="A47" s="72"/>
      <c r="B47" s="72"/>
      <c r="C47" s="139" t="b">
        <f>IF(A37="Pour les diplômes universitaires, la prise en charge est limité à 50% des frais pédagogiques",0,IF(AND(B6="Panel 2 : établissement de 300 à 1 000 agents",(G41*85%)-(E47+F47)&lt;=C41),G41*85%-(E47+F47),IF(B6="Panel 1 : établissement de plus de 1 000 agents",0,IF(B6="Panel 3 : établissement de moins de 300 agents",0))))</f>
        <v>0</v>
      </c>
      <c r="D47" s="139"/>
      <c r="E47" s="73" t="b">
        <f>IF(A37="Pour les diplômes universitaires, la prise en charge est limité à 50% des frais pédagogiques",0,IF(AND(B6="Panel 2 : établissement de 300 à 1 000 agents",(G41*90%)-F47&gt;=E41),E41,IF(AND(B6="Panel 2 : établissement de 300 à 1 000 agents",(G41*90%)-F47&lt;=E41),G41*90%-F47,IF(B6="Panel 1 : établissement de plus de 1 000 agents",0,IF(B6="Panel 3 : établissement de moins de 300 agents",0)))))</f>
        <v>0</v>
      </c>
      <c r="F47" s="73" t="b">
        <f>IF(A37="Pour les diplômes universitaires, la prise en charge est limité à 50% des frais pédagogiques",0,IF(AND(B6="Panel 2 : établissement de 300 à 1 000 agents",(G41*90%)&gt;=F41),F41,IF(AND(B6="Panel 2 : établissement de 300 à 1 000 agents",(G41*90%)&lt;=F41),G41*90%,IF(B6="Panel 1 : établissement de plus de 1 000 agents",0,IF(B6="Panel 3 : établissement de moins de 300 agents",0)))))</f>
        <v>0</v>
      </c>
      <c r="G47" s="70">
        <f>SUM(C47:F47)</f>
        <v>0</v>
      </c>
      <c r="H47" s="79"/>
      <c r="I47" s="10"/>
      <c r="J47" s="10"/>
      <c r="K47" s="10"/>
      <c r="L47" s="10"/>
      <c r="M47" s="10"/>
      <c r="N47" s="10"/>
      <c r="O47" s="10"/>
      <c r="P47" s="10"/>
      <c r="Q47" s="10"/>
      <c r="R47" s="10"/>
      <c r="S47" s="10"/>
      <c r="T47" s="10"/>
      <c r="U47" s="10"/>
      <c r="V47" s="10"/>
      <c r="W47" s="10"/>
      <c r="X47" s="10"/>
      <c r="Y47" s="10"/>
      <c r="Z47" s="10"/>
      <c r="AA47" s="10"/>
    </row>
    <row r="48" spans="1:28" s="71" customFormat="1" ht="24.95" hidden="1" customHeight="1" x14ac:dyDescent="0.25">
      <c r="A48" s="72"/>
      <c r="B48" s="72"/>
      <c r="C48" s="139" t="b">
        <f>IF(A37="Pour les diplômes universitaires, la prise en charge est limité à 50% des frais pédagogiques",0,IF(AND(B6="Panel 3 : établissement de moins de 300 agents",(G41*100%)-(E48+F48)&lt;=C41),G41*100%-(E48+F48),IF(B6="Panel 1 : établissement de plus de 1 000 agents",0,IF(B6="Panel 2 : établissement de 300 à 1 000 agents",0))))</f>
        <v>0</v>
      </c>
      <c r="D48" s="139"/>
      <c r="E48" s="73" t="b">
        <f>IF(A37="Pour les diplômes universitaires, la prise en charge est limité à 50% des frais pédagogiques",0,IF(AND(B6="Panel 3 : établissement de moins de 300 agents",(G41*100%)-F48&gt;=E41),E41,IF(AND(B6="Panel 3 : établissement de 300 à 1 000 agents",(G41*100%)-F48&lt;=E41),G41*100%-F48,IF(B6="Panel 1 : établissement de plus de 1 000 agents",0,IF(B6="Panel 2 : établissement de 300 à 1 000 agents",0)))))</f>
        <v>0</v>
      </c>
      <c r="F48" s="73" t="b">
        <f>IF(A37="Pour les diplômes universitaires, la prise en charge est limité à 50% des frais pédagogiques",0,IF(AND(B6="Panel 3 : établissement de moins de 300 agents",(G41*100%)&gt;=F41),F41,IF(AND(B6="Panel 2 : établissement de 300 à 1 000 agents",(G41*100%)&lt;=F41),G41*100%,IF(B6="Panel 1 : établissement de plus de 1 000 agents",0,IF(B6="Panel 2 : établissement de 300 à 1 000 agents",0)))))</f>
        <v>0</v>
      </c>
      <c r="G48" s="75">
        <f>SUM(C48:F48)</f>
        <v>0</v>
      </c>
      <c r="H48" s="17"/>
      <c r="I48" s="10"/>
      <c r="J48" s="10"/>
      <c r="K48" s="10"/>
      <c r="L48" s="10"/>
      <c r="M48" s="10"/>
      <c r="N48" s="10"/>
      <c r="O48" s="10"/>
      <c r="P48" s="10"/>
      <c r="Q48" s="10"/>
      <c r="R48" s="10"/>
      <c r="S48" s="10"/>
      <c r="T48" s="10"/>
      <c r="U48" s="10"/>
      <c r="V48" s="10"/>
      <c r="W48" s="10"/>
      <c r="X48" s="10"/>
      <c r="Y48" s="10"/>
      <c r="Z48" s="10"/>
      <c r="AA48" s="10"/>
    </row>
    <row r="49" spans="1:33" s="71" customFormat="1" ht="24.95" hidden="1" customHeight="1" x14ac:dyDescent="0.25">
      <c r="A49" s="76"/>
      <c r="B49" s="76"/>
      <c r="C49" s="176"/>
      <c r="D49" s="176"/>
      <c r="E49" s="77">
        <f>IF(A37="Pour les diplômes universitaires, la prise en charge est limité à 50% des frais pédagogiques",E41*50%,0)</f>
        <v>0</v>
      </c>
      <c r="F49" s="76"/>
      <c r="G49" s="77">
        <f>SUM(E49)</f>
        <v>0</v>
      </c>
      <c r="H49" s="17"/>
      <c r="I49" s="10"/>
      <c r="J49" s="10"/>
      <c r="K49" s="10"/>
      <c r="L49" s="10"/>
      <c r="M49" s="10"/>
      <c r="N49" s="10"/>
      <c r="O49" s="10"/>
      <c r="P49" s="10"/>
      <c r="Q49" s="10"/>
      <c r="R49" s="10"/>
      <c r="S49" s="10"/>
      <c r="T49" s="10"/>
      <c r="U49" s="10"/>
      <c r="V49" s="10"/>
      <c r="W49" s="10"/>
      <c r="X49" s="10"/>
      <c r="Y49" s="10"/>
      <c r="Z49" s="10"/>
      <c r="AA49" s="10"/>
    </row>
    <row r="50" spans="1:33" s="71" customFormat="1" ht="15.75" x14ac:dyDescent="0.25">
      <c r="A50" s="109"/>
      <c r="B50" s="109"/>
      <c r="C50" s="109"/>
      <c r="D50" s="109"/>
      <c r="E50" s="109"/>
      <c r="F50" s="109"/>
      <c r="G50" s="109"/>
      <c r="H50" s="17"/>
      <c r="I50" s="10"/>
      <c r="J50" s="10"/>
      <c r="K50" s="10"/>
      <c r="L50" s="10"/>
      <c r="M50" s="10"/>
      <c r="N50" s="10"/>
      <c r="O50" s="10"/>
      <c r="P50" s="10"/>
      <c r="Q50" s="10"/>
      <c r="R50" s="10"/>
      <c r="S50" s="10"/>
      <c r="T50" s="10"/>
      <c r="U50" s="10"/>
      <c r="V50" s="10"/>
      <c r="W50" s="10"/>
      <c r="X50" s="10"/>
      <c r="Y50" s="10"/>
      <c r="Z50" s="10"/>
      <c r="AA50" s="10"/>
    </row>
    <row r="51" spans="1:33" s="9" customFormat="1" ht="50.1" customHeight="1" x14ac:dyDescent="0.25">
      <c r="A51" s="177" t="s">
        <v>153</v>
      </c>
      <c r="B51" s="177"/>
      <c r="C51" s="177"/>
      <c r="D51" s="177"/>
      <c r="E51" s="177"/>
      <c r="F51" s="177"/>
      <c r="G51" s="177"/>
      <c r="H51" s="48"/>
      <c r="I51" s="11"/>
      <c r="J51" s="11"/>
      <c r="K51" s="11"/>
      <c r="L51" s="11"/>
      <c r="M51" s="11"/>
      <c r="N51" s="11"/>
      <c r="O51" s="11"/>
      <c r="P51" s="11"/>
      <c r="Q51" s="11"/>
      <c r="R51" s="11"/>
      <c r="S51" s="11"/>
      <c r="T51" s="11"/>
      <c r="U51" s="11"/>
      <c r="V51" s="11"/>
      <c r="W51" s="11"/>
      <c r="X51" s="11"/>
      <c r="Y51" s="11"/>
      <c r="Z51" s="11"/>
      <c r="AA51" s="11"/>
      <c r="AB51" s="64"/>
    </row>
    <row r="52" spans="1:33" s="9" customFormat="1" ht="24.95" customHeight="1" x14ac:dyDescent="0.25">
      <c r="A52" s="95" t="s">
        <v>326</v>
      </c>
      <c r="B52" s="140"/>
      <c r="C52" s="141"/>
      <c r="D52" s="142"/>
      <c r="E52" s="183" t="s">
        <v>215</v>
      </c>
      <c r="F52" s="184"/>
      <c r="G52" s="185"/>
      <c r="H52" s="103"/>
      <c r="I52" s="11"/>
      <c r="J52" s="11"/>
      <c r="K52" s="11"/>
      <c r="L52" s="11"/>
      <c r="M52" s="11"/>
      <c r="N52" s="11"/>
      <c r="O52" s="11"/>
      <c r="P52" s="11"/>
      <c r="Q52" s="11"/>
      <c r="R52" s="11"/>
      <c r="S52" s="11"/>
      <c r="T52" s="11"/>
      <c r="U52" s="11"/>
      <c r="V52" s="11"/>
      <c r="W52" s="11"/>
      <c r="X52" s="11"/>
      <c r="Y52" s="11"/>
      <c r="Z52" s="11"/>
      <c r="AA52" s="11"/>
      <c r="AB52" s="64"/>
    </row>
    <row r="53" spans="1:33" s="20" customFormat="1" ht="24.95" customHeight="1" x14ac:dyDescent="0.25">
      <c r="A53" s="46" t="s">
        <v>216</v>
      </c>
      <c r="B53" s="143"/>
      <c r="C53" s="143"/>
      <c r="D53" s="144"/>
      <c r="E53" s="130"/>
      <c r="F53" s="131"/>
      <c r="G53" s="132"/>
      <c r="H53" s="48"/>
      <c r="I53" s="11"/>
      <c r="J53" s="11"/>
      <c r="K53" s="11"/>
      <c r="L53" s="11"/>
      <c r="M53" s="11"/>
      <c r="N53" s="11"/>
      <c r="O53" s="11"/>
      <c r="P53" s="11"/>
      <c r="Q53" s="11"/>
      <c r="R53" s="11"/>
      <c r="S53" s="11"/>
      <c r="T53" s="11"/>
      <c r="U53" s="11"/>
      <c r="V53" s="11"/>
      <c r="W53" s="11"/>
      <c r="X53" s="11"/>
      <c r="Y53" s="11"/>
      <c r="Z53" s="11"/>
      <c r="AA53" s="11"/>
      <c r="AB53" s="63"/>
    </row>
    <row r="54" spans="1:33" s="20" customFormat="1" ht="24.95" customHeight="1" x14ac:dyDescent="0.25">
      <c r="A54" s="47" t="s">
        <v>319</v>
      </c>
      <c r="B54" s="145"/>
      <c r="C54" s="146"/>
      <c r="D54" s="147"/>
      <c r="E54" s="133"/>
      <c r="F54" s="134"/>
      <c r="G54" s="135"/>
      <c r="H54" s="48"/>
      <c r="I54" s="11"/>
      <c r="J54" s="11"/>
      <c r="K54" s="11"/>
      <c r="L54" s="11"/>
      <c r="M54" s="11"/>
      <c r="N54" s="11"/>
      <c r="O54" s="11"/>
      <c r="P54" s="11"/>
      <c r="Q54" s="11"/>
      <c r="R54" s="11"/>
      <c r="S54" s="11"/>
      <c r="T54" s="11"/>
      <c r="U54" s="11"/>
      <c r="V54" s="11"/>
      <c r="W54" s="11"/>
      <c r="X54" s="11"/>
      <c r="Y54" s="11"/>
      <c r="Z54" s="11"/>
      <c r="AA54" s="11"/>
      <c r="AB54" s="63"/>
    </row>
    <row r="55" spans="1:33" s="21" customFormat="1" ht="24.95" customHeight="1" thickBot="1" x14ac:dyDescent="0.3">
      <c r="A55" s="32" t="s">
        <v>217</v>
      </c>
      <c r="B55" s="143"/>
      <c r="C55" s="143"/>
      <c r="D55" s="144"/>
      <c r="E55" s="133"/>
      <c r="F55" s="134"/>
      <c r="G55" s="135"/>
      <c r="H55" s="48"/>
      <c r="I55" s="11"/>
      <c r="J55" s="11"/>
      <c r="K55" s="11"/>
      <c r="L55" s="11"/>
      <c r="M55" s="11"/>
      <c r="N55" s="11"/>
      <c r="O55" s="11"/>
      <c r="P55" s="11"/>
      <c r="Q55" s="11"/>
      <c r="R55" s="11"/>
      <c r="S55" s="11"/>
      <c r="T55" s="11"/>
      <c r="U55" s="11"/>
      <c r="V55" s="11"/>
      <c r="W55" s="11"/>
      <c r="X55" s="11"/>
      <c r="Y55" s="11"/>
      <c r="Z55" s="11"/>
      <c r="AA55" s="11"/>
      <c r="AB55" s="61"/>
      <c r="AC55" s="8"/>
      <c r="AD55" s="8"/>
      <c r="AE55" s="8"/>
      <c r="AF55" s="8"/>
      <c r="AG55" s="8"/>
    </row>
    <row r="56" spans="1:33" s="23" customFormat="1" ht="24.95" customHeight="1" x14ac:dyDescent="0.25">
      <c r="A56" s="108" t="s">
        <v>218</v>
      </c>
      <c r="B56" s="122"/>
      <c r="C56" s="123"/>
      <c r="D56" s="22"/>
      <c r="E56" s="133"/>
      <c r="F56" s="134"/>
      <c r="G56" s="135"/>
      <c r="H56" s="48"/>
      <c r="I56" s="11"/>
      <c r="J56" s="11"/>
      <c r="K56" s="11"/>
      <c r="L56" s="11"/>
      <c r="M56" s="11"/>
      <c r="N56" s="11"/>
      <c r="O56" s="11"/>
      <c r="P56" s="11"/>
      <c r="Q56" s="11"/>
      <c r="R56" s="11"/>
      <c r="S56" s="11"/>
      <c r="T56" s="11"/>
      <c r="U56" s="11"/>
      <c r="V56" s="11"/>
      <c r="W56" s="11"/>
      <c r="X56" s="11"/>
      <c r="Y56" s="11"/>
      <c r="Z56" s="11"/>
      <c r="AA56" s="11"/>
      <c r="AB56" s="61"/>
      <c r="AC56" s="8"/>
      <c r="AD56" s="8"/>
      <c r="AE56" s="8"/>
      <c r="AF56" s="8"/>
      <c r="AG56" s="8"/>
    </row>
    <row r="57" spans="1:33" s="24" customFormat="1" ht="24.95" customHeight="1" x14ac:dyDescent="0.25">
      <c r="A57" s="108"/>
      <c r="B57" s="124"/>
      <c r="C57" s="125"/>
      <c r="D57" s="22"/>
      <c r="E57" s="133"/>
      <c r="F57" s="134"/>
      <c r="G57" s="135"/>
      <c r="H57" s="103"/>
      <c r="I57" s="11"/>
      <c r="J57" s="11"/>
      <c r="K57" s="11"/>
      <c r="L57" s="11"/>
      <c r="M57" s="11"/>
      <c r="N57" s="11"/>
      <c r="O57" s="11"/>
      <c r="P57" s="11"/>
      <c r="Q57" s="11"/>
      <c r="R57" s="11"/>
      <c r="S57" s="11"/>
      <c r="T57" s="11"/>
      <c r="U57" s="11"/>
      <c r="V57" s="11"/>
      <c r="W57" s="11"/>
      <c r="X57" s="11"/>
      <c r="Y57" s="11"/>
      <c r="Z57" s="11"/>
      <c r="AA57" s="11"/>
      <c r="AB57" s="65"/>
    </row>
    <row r="58" spans="1:33" s="24" customFormat="1" ht="24.95" customHeight="1" x14ac:dyDescent="0.25">
      <c r="A58" s="108"/>
      <c r="B58" s="124"/>
      <c r="C58" s="125"/>
      <c r="D58" s="22"/>
      <c r="E58" s="133"/>
      <c r="F58" s="134"/>
      <c r="G58" s="135"/>
      <c r="H58" s="103"/>
      <c r="I58" s="11"/>
      <c r="J58" s="11"/>
      <c r="K58" s="11"/>
      <c r="L58" s="11"/>
      <c r="M58" s="11"/>
      <c r="N58" s="11"/>
      <c r="O58" s="11"/>
      <c r="P58" s="11"/>
      <c r="Q58" s="11"/>
      <c r="R58" s="11"/>
      <c r="S58" s="11"/>
      <c r="T58" s="11"/>
      <c r="U58" s="11"/>
      <c r="V58" s="11"/>
      <c r="W58" s="11"/>
      <c r="X58" s="11"/>
      <c r="Y58" s="11"/>
      <c r="Z58" s="11"/>
      <c r="AA58" s="11"/>
      <c r="AB58" s="65"/>
    </row>
    <row r="59" spans="1:33" s="9" customFormat="1" ht="24.95" customHeight="1" x14ac:dyDescent="0.25">
      <c r="A59" s="108"/>
      <c r="B59" s="124"/>
      <c r="C59" s="125"/>
      <c r="D59" s="22"/>
      <c r="E59" s="133"/>
      <c r="F59" s="134"/>
      <c r="G59" s="135"/>
      <c r="H59" s="48"/>
      <c r="I59" s="11"/>
      <c r="J59" s="11"/>
      <c r="K59" s="11"/>
      <c r="L59" s="11"/>
      <c r="M59" s="11"/>
      <c r="N59" s="11"/>
      <c r="O59" s="11"/>
      <c r="P59" s="11"/>
      <c r="Q59" s="11"/>
      <c r="R59" s="11"/>
      <c r="S59" s="11"/>
      <c r="T59" s="11"/>
      <c r="U59" s="11"/>
      <c r="V59" s="11"/>
      <c r="W59" s="11"/>
      <c r="X59" s="11"/>
      <c r="Y59" s="11"/>
      <c r="Z59" s="11"/>
      <c r="AA59" s="11"/>
      <c r="AB59" s="64"/>
    </row>
    <row r="60" spans="1:33" s="9" customFormat="1" ht="7.5" customHeight="1" x14ac:dyDescent="0.25">
      <c r="A60" s="108"/>
      <c r="B60" s="126"/>
      <c r="C60" s="127"/>
      <c r="D60" s="22"/>
      <c r="E60" s="136"/>
      <c r="F60" s="137"/>
      <c r="G60" s="138"/>
      <c r="H60" s="48"/>
      <c r="I60" s="11"/>
      <c r="J60" s="11"/>
      <c r="K60" s="11"/>
      <c r="L60" s="11"/>
      <c r="M60" s="11"/>
      <c r="N60" s="11"/>
      <c r="O60" s="11"/>
      <c r="P60" s="11"/>
      <c r="Q60" s="11"/>
      <c r="R60" s="11"/>
      <c r="S60" s="11"/>
      <c r="T60" s="11"/>
      <c r="U60" s="11"/>
      <c r="V60" s="11"/>
      <c r="W60" s="11"/>
      <c r="X60" s="11"/>
      <c r="Y60" s="11"/>
      <c r="Z60" s="11"/>
      <c r="AA60" s="11"/>
      <c r="AB60" s="64"/>
    </row>
    <row r="61" spans="1:33" s="9" customFormat="1" ht="24.95" customHeight="1" x14ac:dyDescent="0.25">
      <c r="A61" s="19"/>
      <c r="B61" s="19"/>
      <c r="C61" s="19"/>
      <c r="D61" s="19"/>
      <c r="E61" s="19"/>
      <c r="F61" s="19"/>
      <c r="G61" s="19"/>
      <c r="H61" s="66"/>
      <c r="I61" s="66"/>
      <c r="J61" s="11"/>
      <c r="K61" s="11"/>
      <c r="L61" s="11"/>
      <c r="M61" s="11"/>
      <c r="N61" s="11"/>
      <c r="O61" s="11"/>
      <c r="P61" s="11"/>
      <c r="Q61" s="11"/>
      <c r="R61" s="11"/>
      <c r="S61" s="11"/>
      <c r="T61" s="11"/>
      <c r="U61" s="11"/>
      <c r="V61" s="11"/>
      <c r="W61" s="11"/>
      <c r="X61" s="11"/>
      <c r="Y61" s="11"/>
      <c r="Z61" s="11"/>
      <c r="AA61" s="11"/>
      <c r="AB61" s="64"/>
    </row>
    <row r="62" spans="1:33" s="9" customFormat="1" ht="24.95" customHeight="1" x14ac:dyDescent="0.25">
      <c r="A62" s="19"/>
      <c r="B62" s="19"/>
      <c r="C62" s="19"/>
      <c r="D62" s="19"/>
      <c r="E62" s="19"/>
      <c r="F62" s="19"/>
      <c r="G62" s="19"/>
      <c r="H62" s="66"/>
      <c r="I62" s="66"/>
      <c r="J62" s="11"/>
      <c r="K62" s="11"/>
      <c r="L62" s="11"/>
      <c r="M62" s="11"/>
      <c r="N62" s="11"/>
      <c r="O62" s="11"/>
      <c r="P62" s="11"/>
      <c r="Q62" s="11"/>
      <c r="R62" s="11"/>
      <c r="S62" s="11"/>
      <c r="T62" s="11"/>
      <c r="U62" s="11"/>
      <c r="V62" s="11"/>
      <c r="W62" s="11"/>
      <c r="X62" s="11"/>
      <c r="Y62" s="11"/>
      <c r="Z62" s="11"/>
      <c r="AA62" s="11"/>
      <c r="AB62" s="64"/>
    </row>
    <row r="63" spans="1:33" s="9" customFormat="1" ht="24.95" customHeight="1" x14ac:dyDescent="0.25">
      <c r="A63" s="19"/>
      <c r="B63" s="19"/>
      <c r="C63" s="19"/>
      <c r="D63" s="19"/>
      <c r="E63" s="19"/>
      <c r="F63" s="19"/>
      <c r="G63" s="19"/>
      <c r="H63" s="66"/>
      <c r="I63" s="66"/>
      <c r="J63" s="11"/>
      <c r="K63" s="11"/>
      <c r="L63" s="11"/>
      <c r="M63" s="11"/>
      <c r="N63" s="11"/>
      <c r="O63" s="11"/>
      <c r="P63" s="11"/>
      <c r="Q63" s="11"/>
      <c r="R63" s="11"/>
      <c r="S63" s="11"/>
      <c r="T63" s="11"/>
      <c r="U63" s="11"/>
      <c r="V63" s="11"/>
      <c r="W63" s="11"/>
      <c r="X63" s="11"/>
      <c r="Y63" s="11"/>
      <c r="Z63" s="11"/>
      <c r="AA63" s="11"/>
      <c r="AB63" s="64"/>
    </row>
    <row r="64" spans="1:33" s="9" customFormat="1" ht="24.95" customHeight="1" x14ac:dyDescent="0.25">
      <c r="A64" s="80"/>
      <c r="B64" s="19"/>
      <c r="C64" s="19"/>
      <c r="D64" s="19"/>
      <c r="E64" s="19"/>
      <c r="F64" s="19"/>
      <c r="G64" s="19"/>
      <c r="H64" s="66"/>
      <c r="I64" s="66"/>
      <c r="J64" s="11"/>
      <c r="K64" s="11"/>
      <c r="L64" s="11"/>
      <c r="M64" s="11"/>
      <c r="N64" s="11"/>
      <c r="O64" s="11"/>
      <c r="P64" s="11"/>
      <c r="Q64" s="11"/>
      <c r="R64" s="11"/>
      <c r="S64" s="11"/>
      <c r="T64" s="11"/>
      <c r="U64" s="11"/>
      <c r="V64" s="11"/>
      <c r="W64" s="11"/>
      <c r="X64" s="11"/>
      <c r="Y64" s="11"/>
      <c r="Z64" s="11"/>
      <c r="AA64" s="11"/>
      <c r="AB64" s="64"/>
    </row>
    <row r="65" spans="1:27" s="64" customFormat="1" ht="27.75" customHeight="1" x14ac:dyDescent="0.25">
      <c r="A65"/>
      <c r="B65" s="87"/>
      <c r="C65" s="87"/>
      <c r="D65" s="87"/>
      <c r="E65" s="87"/>
      <c r="F65" s="87"/>
      <c r="G65" s="87"/>
      <c r="H65" s="66"/>
      <c r="I65" s="66"/>
      <c r="J65" s="11"/>
      <c r="K65" s="11"/>
      <c r="L65" s="11"/>
      <c r="M65" s="11"/>
      <c r="N65" s="11"/>
      <c r="O65" s="11"/>
      <c r="P65" s="11"/>
      <c r="Q65" s="11"/>
      <c r="R65" s="11"/>
      <c r="S65" s="11"/>
      <c r="T65" s="11"/>
      <c r="U65" s="11"/>
      <c r="V65" s="11"/>
      <c r="W65" s="11"/>
      <c r="X65" s="11"/>
      <c r="Y65" s="11"/>
      <c r="Z65" s="11"/>
      <c r="AA65" s="11"/>
    </row>
    <row r="66" spans="1:27" s="64" customFormat="1" ht="144.75" customHeight="1" x14ac:dyDescent="0.25">
      <c r="A66" s="168" t="s">
        <v>320</v>
      </c>
      <c r="B66" s="168"/>
      <c r="C66" s="168"/>
      <c r="D66" s="168"/>
      <c r="E66" s="168"/>
      <c r="F66" s="168"/>
      <c r="G66" s="168"/>
      <c r="H66" s="66"/>
      <c r="I66" s="66"/>
      <c r="J66" s="92"/>
      <c r="K66" s="11"/>
      <c r="L66" s="11"/>
      <c r="M66" s="11"/>
      <c r="N66" s="11"/>
      <c r="O66" s="11"/>
      <c r="P66" s="11"/>
      <c r="Q66" s="11"/>
      <c r="R66" s="11"/>
      <c r="S66" s="11"/>
      <c r="T66" s="11"/>
      <c r="U66" s="11"/>
      <c r="V66" s="11"/>
      <c r="W66" s="11"/>
      <c r="X66" s="11"/>
      <c r="Y66" s="11"/>
      <c r="Z66" s="11"/>
      <c r="AA66" s="11"/>
    </row>
    <row r="67" spans="1:27" s="85" customFormat="1" ht="24.75" hidden="1" customHeight="1" x14ac:dyDescent="0.25">
      <c r="A67" s="168"/>
      <c r="B67" s="168"/>
      <c r="C67" s="168"/>
      <c r="D67" s="168"/>
      <c r="E67" s="168"/>
      <c r="F67" s="168"/>
      <c r="G67" s="168"/>
      <c r="H67" s="66"/>
      <c r="I67" s="66"/>
      <c r="J67" s="11"/>
      <c r="K67" s="11"/>
      <c r="L67" s="11"/>
      <c r="M67" s="11"/>
      <c r="N67" s="11"/>
      <c r="O67" s="11"/>
      <c r="P67" s="11"/>
      <c r="Q67" s="11"/>
      <c r="R67" s="11"/>
      <c r="S67" s="11"/>
      <c r="T67" s="11"/>
      <c r="U67" s="11"/>
      <c r="V67" s="11"/>
      <c r="W67" s="11"/>
      <c r="X67" s="11"/>
      <c r="Y67" s="11"/>
      <c r="Z67" s="11"/>
      <c r="AA67" s="11"/>
    </row>
    <row r="68" spans="1:27" s="85" customFormat="1" ht="24.75" hidden="1" customHeight="1" x14ac:dyDescent="0.25">
      <c r="A68" s="168"/>
      <c r="B68" s="168"/>
      <c r="C68" s="168"/>
      <c r="D68" s="168"/>
      <c r="E68" s="168"/>
      <c r="F68" s="168"/>
      <c r="G68" s="168"/>
      <c r="H68" s="66"/>
      <c r="I68" s="66"/>
      <c r="J68" s="11"/>
      <c r="K68" s="11"/>
      <c r="L68" s="11"/>
      <c r="M68" s="11"/>
      <c r="N68" s="11"/>
      <c r="O68" s="11"/>
      <c r="P68" s="11"/>
      <c r="Q68" s="11"/>
      <c r="R68" s="11"/>
      <c r="S68" s="11"/>
      <c r="T68" s="11"/>
      <c r="U68" s="11"/>
      <c r="V68" s="11"/>
      <c r="W68" s="11"/>
      <c r="X68" s="11"/>
      <c r="Y68" s="11"/>
      <c r="Z68" s="11"/>
      <c r="AA68" s="11"/>
    </row>
    <row r="69" spans="1:27" s="85" customFormat="1" ht="24.75" hidden="1" customHeight="1" x14ac:dyDescent="0.25">
      <c r="A69" s="168"/>
      <c r="B69" s="168"/>
      <c r="C69" s="168"/>
      <c r="D69" s="168"/>
      <c r="E69" s="168"/>
      <c r="F69" s="168"/>
      <c r="G69" s="168"/>
      <c r="H69" s="66"/>
      <c r="I69" s="66"/>
      <c r="J69" s="11"/>
      <c r="K69" s="11"/>
      <c r="L69" s="11"/>
      <c r="M69" s="11"/>
      <c r="N69" s="11"/>
      <c r="O69" s="11"/>
      <c r="P69" s="11"/>
      <c r="Q69" s="11"/>
      <c r="R69" s="11"/>
      <c r="S69" s="11"/>
      <c r="T69" s="11"/>
      <c r="U69" s="11"/>
      <c r="V69" s="11"/>
      <c r="W69" s="11"/>
      <c r="X69" s="11"/>
      <c r="Y69" s="11"/>
      <c r="Z69" s="11"/>
      <c r="AA69" s="11"/>
    </row>
    <row r="70" spans="1:27" s="85" customFormat="1" ht="78.75" customHeight="1" x14ac:dyDescent="0.25">
      <c r="A70" s="168"/>
      <c r="B70" s="168"/>
      <c r="C70" s="168"/>
      <c r="D70" s="168"/>
      <c r="E70" s="168"/>
      <c r="F70" s="168"/>
      <c r="G70" s="168"/>
      <c r="H70" s="66"/>
      <c r="I70" s="66"/>
      <c r="J70" s="11"/>
      <c r="K70" s="11"/>
      <c r="L70" s="11"/>
      <c r="M70" s="11"/>
      <c r="N70" s="11"/>
      <c r="O70" s="11"/>
      <c r="P70" s="11"/>
      <c r="Q70" s="11"/>
      <c r="R70" s="11"/>
      <c r="S70" s="11"/>
      <c r="T70" s="11"/>
      <c r="U70" s="11"/>
      <c r="V70" s="11"/>
      <c r="W70" s="11"/>
      <c r="X70" s="11"/>
      <c r="Y70" s="11"/>
      <c r="Z70" s="11"/>
      <c r="AA70" s="11"/>
    </row>
    <row r="71" spans="1:27" s="11" customFormat="1" ht="24.95" customHeight="1" x14ac:dyDescent="0.25">
      <c r="A71" s="93"/>
      <c r="B71" s="93"/>
      <c r="C71" s="93"/>
      <c r="D71" s="93"/>
      <c r="E71" s="93"/>
      <c r="F71" s="93"/>
      <c r="G71" s="93"/>
      <c r="H71" s="66"/>
      <c r="I71" s="66"/>
    </row>
    <row r="72" spans="1:27" s="85" customFormat="1" ht="24.95" customHeight="1" x14ac:dyDescent="0.25">
      <c r="A72" s="93"/>
      <c r="B72" s="93"/>
      <c r="C72" s="93"/>
      <c r="D72" s="93"/>
      <c r="E72" s="93"/>
      <c r="F72" s="93"/>
      <c r="G72" s="93"/>
      <c r="H72" s="66"/>
      <c r="I72" s="66"/>
      <c r="J72" s="11"/>
      <c r="K72" s="11"/>
      <c r="L72" s="11"/>
      <c r="M72" s="11"/>
      <c r="N72" s="11"/>
      <c r="O72" s="11"/>
      <c r="P72" s="11"/>
      <c r="Q72" s="11"/>
      <c r="R72" s="11"/>
      <c r="S72" s="11"/>
      <c r="T72" s="11"/>
      <c r="U72" s="11"/>
      <c r="V72" s="11"/>
      <c r="W72" s="11"/>
      <c r="X72" s="11"/>
      <c r="Y72" s="11"/>
      <c r="Z72" s="11"/>
      <c r="AA72" s="11"/>
    </row>
    <row r="73" spans="1:27" s="85" customFormat="1" ht="24.95" customHeight="1" x14ac:dyDescent="0.25">
      <c r="A73" s="93"/>
      <c r="B73" s="93"/>
      <c r="C73" s="93"/>
      <c r="D73" s="93"/>
      <c r="E73" s="93"/>
      <c r="F73" s="93"/>
      <c r="G73" s="93"/>
      <c r="H73" s="66"/>
      <c r="I73" s="66"/>
      <c r="J73" s="11"/>
      <c r="K73" s="11"/>
      <c r="L73" s="11"/>
      <c r="M73" s="11"/>
      <c r="N73" s="11"/>
      <c r="O73" s="11"/>
      <c r="P73" s="11"/>
      <c r="Q73" s="11"/>
      <c r="R73" s="11"/>
      <c r="S73" s="11"/>
      <c r="T73" s="11"/>
      <c r="U73" s="11"/>
      <c r="V73" s="11"/>
      <c r="W73" s="11"/>
      <c r="X73" s="11"/>
      <c r="Y73" s="11"/>
      <c r="Z73" s="11"/>
      <c r="AA73" s="11"/>
    </row>
    <row r="74" spans="1:27" s="85" customFormat="1" ht="24.95" customHeight="1" x14ac:dyDescent="0.25">
      <c r="A74" s="93"/>
      <c r="B74" s="93"/>
      <c r="C74" s="93"/>
      <c r="D74" s="93"/>
      <c r="E74" s="93"/>
      <c r="F74" s="93"/>
      <c r="G74" s="93"/>
      <c r="H74" s="66"/>
      <c r="I74" s="66"/>
      <c r="J74" s="11"/>
      <c r="K74" s="11"/>
      <c r="L74" s="11"/>
      <c r="M74" s="11"/>
      <c r="N74" s="11"/>
      <c r="O74" s="11"/>
      <c r="P74" s="11"/>
      <c r="Q74" s="11"/>
      <c r="R74" s="11"/>
      <c r="S74" s="11"/>
      <c r="T74" s="11"/>
      <c r="U74" s="11"/>
      <c r="V74" s="11"/>
      <c r="W74" s="11"/>
      <c r="X74" s="11"/>
      <c r="Y74" s="11"/>
      <c r="Z74" s="11"/>
      <c r="AA74" s="11"/>
    </row>
    <row r="75" spans="1:27" s="65" customFormat="1" ht="24.95" customHeight="1" x14ac:dyDescent="0.25">
      <c r="A75" s="93"/>
      <c r="B75" s="93"/>
      <c r="C75" s="93"/>
      <c r="D75" s="93"/>
      <c r="E75" s="93"/>
      <c r="F75" s="93"/>
      <c r="G75" s="93"/>
      <c r="H75" s="66"/>
      <c r="I75" s="66"/>
      <c r="J75" s="66"/>
      <c r="K75" s="66"/>
      <c r="L75" s="66"/>
      <c r="M75" s="66"/>
      <c r="N75" s="66"/>
      <c r="O75" s="66"/>
      <c r="P75" s="66"/>
      <c r="Q75" s="66"/>
      <c r="R75" s="66"/>
      <c r="S75" s="66"/>
      <c r="T75" s="66"/>
      <c r="U75" s="66"/>
      <c r="V75" s="66"/>
      <c r="W75" s="66"/>
      <c r="X75" s="66"/>
      <c r="Y75" s="66"/>
      <c r="Z75" s="66"/>
      <c r="AA75" s="66"/>
    </row>
    <row r="76" spans="1:27" s="65" customFormat="1" ht="24.95" customHeight="1" x14ac:dyDescent="0.25">
      <c r="A76" s="93"/>
      <c r="B76" s="93"/>
      <c r="C76" s="93"/>
      <c r="D76" s="93"/>
      <c r="E76" s="93"/>
      <c r="F76" s="93"/>
      <c r="G76" s="93"/>
      <c r="H76" s="66"/>
      <c r="I76" s="66"/>
      <c r="J76" s="66"/>
      <c r="K76" s="66"/>
      <c r="L76" s="66"/>
      <c r="M76" s="66"/>
      <c r="N76" s="66"/>
      <c r="O76" s="66"/>
      <c r="P76" s="66"/>
      <c r="Q76" s="66"/>
      <c r="R76" s="66"/>
      <c r="S76" s="66"/>
      <c r="T76" s="66"/>
      <c r="U76" s="66"/>
      <c r="V76" s="66"/>
      <c r="W76" s="66"/>
      <c r="X76" s="66"/>
      <c r="Y76" s="66"/>
      <c r="Z76" s="66"/>
      <c r="AA76" s="66"/>
    </row>
    <row r="77" spans="1:27" s="65" customFormat="1" ht="20.100000000000001" customHeight="1" x14ac:dyDescent="0.25">
      <c r="A77" s="11"/>
      <c r="B77" s="11"/>
      <c r="C77" s="11"/>
      <c r="D77" s="11"/>
      <c r="E77" s="11"/>
      <c r="F77" s="11"/>
      <c r="G77" s="86"/>
      <c r="H77" s="66"/>
      <c r="I77" s="66"/>
      <c r="J77" s="66"/>
      <c r="K77" s="66"/>
      <c r="L77" s="66"/>
      <c r="M77" s="66"/>
      <c r="N77" s="66"/>
      <c r="O77" s="66"/>
      <c r="P77" s="66"/>
      <c r="Q77" s="66"/>
      <c r="R77" s="66"/>
      <c r="S77" s="66"/>
      <c r="T77" s="66"/>
      <c r="U77" s="66"/>
      <c r="V77" s="66"/>
      <c r="W77" s="66"/>
      <c r="X77" s="66"/>
      <c r="Y77" s="66"/>
      <c r="Z77" s="66"/>
      <c r="AA77" s="66"/>
    </row>
    <row r="78" spans="1:27" s="65" customFormat="1" ht="20.100000000000001" customHeight="1" x14ac:dyDescent="0.25">
      <c r="A78" s="11"/>
      <c r="B78" s="11"/>
      <c r="C78" s="11"/>
      <c r="D78" s="11"/>
      <c r="E78" s="11"/>
      <c r="F78" s="11"/>
      <c r="G78" s="86"/>
      <c r="H78" s="66"/>
      <c r="I78" s="66"/>
      <c r="J78" s="66"/>
      <c r="K78" s="66"/>
      <c r="L78" s="66"/>
      <c r="M78" s="66"/>
      <c r="N78" s="66"/>
      <c r="O78" s="66"/>
      <c r="P78" s="66"/>
      <c r="Q78" s="66"/>
      <c r="R78" s="66"/>
      <c r="S78" s="66"/>
      <c r="T78" s="66"/>
      <c r="U78" s="66"/>
      <c r="V78" s="66"/>
      <c r="W78" s="66"/>
      <c r="X78" s="66"/>
      <c r="Y78" s="66"/>
      <c r="Z78" s="66"/>
      <c r="AA78" s="66"/>
    </row>
    <row r="79" spans="1:27" s="65" customFormat="1" ht="20.100000000000001" customHeight="1" x14ac:dyDescent="0.25">
      <c r="A79" s="11"/>
      <c r="B79" s="11"/>
      <c r="C79" s="11"/>
      <c r="D79" s="11"/>
      <c r="E79" s="11"/>
      <c r="F79" s="11"/>
      <c r="G79" s="86"/>
      <c r="H79" s="66"/>
      <c r="I79" s="11"/>
      <c r="J79" s="66"/>
      <c r="K79" s="66"/>
      <c r="L79" s="66"/>
      <c r="M79" s="66"/>
      <c r="N79" s="66"/>
      <c r="O79" s="66"/>
      <c r="P79" s="66"/>
      <c r="Q79" s="66"/>
      <c r="R79" s="66"/>
      <c r="S79" s="66"/>
      <c r="T79" s="66"/>
      <c r="U79" s="66"/>
      <c r="V79" s="66"/>
      <c r="W79" s="66"/>
      <c r="X79" s="66"/>
      <c r="Y79" s="66"/>
      <c r="Z79" s="66"/>
      <c r="AA79" s="66"/>
    </row>
    <row r="80" spans="1:27" s="65" customFormat="1" ht="20.100000000000001" customHeight="1" x14ac:dyDescent="0.25">
      <c r="A80" s="11"/>
      <c r="B80" s="11"/>
      <c r="C80" s="11"/>
      <c r="D80" s="11"/>
      <c r="E80" s="11"/>
      <c r="F80" s="11"/>
      <c r="G80" s="86"/>
      <c r="H80" s="11"/>
      <c r="I80" s="11"/>
      <c r="J80" s="66"/>
      <c r="K80" s="66"/>
      <c r="L80" s="66"/>
      <c r="M80" s="66"/>
      <c r="N80" s="66"/>
      <c r="O80" s="66"/>
      <c r="P80" s="66"/>
      <c r="Q80" s="66"/>
      <c r="R80" s="66"/>
      <c r="S80" s="66"/>
      <c r="T80" s="66"/>
      <c r="U80" s="66"/>
      <c r="V80" s="66"/>
      <c r="W80" s="66"/>
      <c r="X80" s="66"/>
      <c r="Y80" s="66"/>
      <c r="Z80" s="66"/>
      <c r="AA80" s="66"/>
    </row>
    <row r="81" spans="1:27" s="65" customFormat="1" ht="20.100000000000001" customHeight="1" x14ac:dyDescent="0.25">
      <c r="A81" s="11"/>
      <c r="B81" s="11"/>
      <c r="C81" s="11"/>
      <c r="D81" s="11"/>
      <c r="E81" s="11"/>
      <c r="F81" s="11"/>
      <c r="G81" s="86"/>
      <c r="H81" s="11"/>
      <c r="I81" s="11"/>
      <c r="J81" s="66"/>
      <c r="K81" s="66"/>
      <c r="L81" s="66"/>
      <c r="M81" s="66"/>
      <c r="N81" s="66"/>
      <c r="O81" s="66"/>
      <c r="P81" s="66"/>
      <c r="Q81" s="66"/>
      <c r="R81" s="66"/>
      <c r="S81" s="66"/>
      <c r="T81" s="66"/>
      <c r="U81" s="66"/>
      <c r="V81" s="66"/>
      <c r="W81" s="66"/>
      <c r="X81" s="66"/>
      <c r="Y81" s="66"/>
      <c r="Z81" s="66"/>
      <c r="AA81" s="66"/>
    </row>
    <row r="82" spans="1:27" s="65" customFormat="1" ht="20.100000000000001" customHeight="1" x14ac:dyDescent="0.25">
      <c r="A82" s="11"/>
      <c r="B82" s="11"/>
      <c r="C82" s="11"/>
      <c r="D82" s="11"/>
      <c r="E82" s="11"/>
      <c r="F82" s="11"/>
      <c r="G82" s="86"/>
      <c r="H82" s="11"/>
      <c r="I82" s="11"/>
      <c r="J82" s="66"/>
      <c r="K82" s="66"/>
      <c r="L82" s="66"/>
      <c r="M82" s="66"/>
      <c r="N82" s="66"/>
      <c r="O82" s="66"/>
      <c r="P82" s="66"/>
      <c r="Q82" s="66"/>
      <c r="R82" s="66"/>
      <c r="S82" s="66"/>
      <c r="T82" s="66"/>
      <c r="U82" s="66"/>
      <c r="V82" s="66"/>
      <c r="W82" s="66"/>
      <c r="X82" s="66"/>
      <c r="Y82" s="66"/>
      <c r="Z82" s="66"/>
      <c r="AA82" s="66"/>
    </row>
    <row r="83" spans="1:27" s="65" customFormat="1" ht="20.100000000000001" customHeight="1" x14ac:dyDescent="0.25">
      <c r="A83" s="11"/>
      <c r="B83" s="11"/>
      <c r="C83" s="11"/>
      <c r="D83" s="11"/>
      <c r="E83" s="11"/>
      <c r="F83" s="11"/>
      <c r="G83" s="86"/>
      <c r="H83" s="11"/>
      <c r="I83" s="11"/>
      <c r="J83" s="66"/>
      <c r="K83" s="66"/>
      <c r="L83" s="66"/>
      <c r="M83" s="66"/>
      <c r="N83" s="66"/>
      <c r="O83" s="66"/>
      <c r="P83" s="66"/>
      <c r="Q83" s="66"/>
      <c r="R83" s="66"/>
      <c r="S83" s="66"/>
      <c r="T83" s="66"/>
      <c r="U83" s="66"/>
      <c r="V83" s="66"/>
      <c r="W83" s="66"/>
      <c r="X83" s="66"/>
      <c r="Y83" s="66"/>
      <c r="Z83" s="66"/>
      <c r="AA83" s="66"/>
    </row>
    <row r="84" spans="1:27" s="65" customFormat="1" ht="20.100000000000001" customHeight="1" x14ac:dyDescent="0.25">
      <c r="A84" s="11"/>
      <c r="B84" s="11"/>
      <c r="C84" s="11"/>
      <c r="D84" s="11"/>
      <c r="E84" s="11"/>
      <c r="F84" s="11"/>
      <c r="G84" s="86"/>
      <c r="H84" s="11"/>
      <c r="I84" s="11"/>
      <c r="J84" s="66"/>
      <c r="K84" s="66"/>
      <c r="L84" s="66"/>
      <c r="M84" s="66"/>
      <c r="N84" s="66"/>
      <c r="O84" s="66"/>
      <c r="P84" s="66"/>
      <c r="Q84" s="66"/>
      <c r="R84" s="66"/>
      <c r="S84" s="66"/>
      <c r="T84" s="66"/>
      <c r="U84" s="66"/>
      <c r="V84" s="66"/>
      <c r="W84" s="66"/>
      <c r="X84" s="66"/>
      <c r="Y84" s="66"/>
      <c r="Z84" s="66"/>
      <c r="AA84" s="66"/>
    </row>
    <row r="85" spans="1:27" s="66" customFormat="1" ht="20.100000000000001" customHeight="1" x14ac:dyDescent="0.25">
      <c r="A85" s="11"/>
      <c r="B85" s="11"/>
      <c r="C85" s="11"/>
      <c r="D85" s="11"/>
      <c r="E85" s="11"/>
      <c r="F85" s="11"/>
      <c r="G85" s="86"/>
      <c r="H85" s="11"/>
      <c r="I85" s="11"/>
    </row>
    <row r="86" spans="1:27" s="66" customFormat="1" ht="20.100000000000001" customHeight="1" x14ac:dyDescent="0.25">
      <c r="A86" s="11"/>
      <c r="B86" s="11"/>
      <c r="C86" s="11"/>
      <c r="D86" s="11"/>
      <c r="E86" s="11"/>
      <c r="F86" s="11"/>
      <c r="G86" s="86"/>
      <c r="H86" s="11"/>
      <c r="I86" s="11"/>
    </row>
    <row r="87" spans="1:27" s="66" customFormat="1" ht="20.100000000000001" customHeight="1" x14ac:dyDescent="0.25">
      <c r="A87" s="11"/>
      <c r="B87" s="11"/>
      <c r="C87" s="11"/>
      <c r="D87" s="11"/>
      <c r="E87" s="11"/>
      <c r="F87" s="11"/>
      <c r="G87" s="86"/>
      <c r="H87" s="11"/>
      <c r="I87" s="11"/>
    </row>
    <row r="88" spans="1:27" s="66" customFormat="1" ht="20.100000000000001" customHeight="1" x14ac:dyDescent="0.25">
      <c r="A88" s="11"/>
      <c r="B88" s="11"/>
      <c r="C88" s="11"/>
      <c r="D88" s="11"/>
      <c r="E88" s="11"/>
      <c r="F88" s="11"/>
      <c r="G88" s="86"/>
      <c r="H88" s="11"/>
      <c r="I88" s="11"/>
    </row>
    <row r="89" spans="1:27" s="66" customFormat="1" ht="20.100000000000001" customHeight="1" x14ac:dyDescent="0.25">
      <c r="A89" s="11"/>
      <c r="B89" s="11"/>
      <c r="C89" s="11"/>
      <c r="D89" s="11"/>
      <c r="E89" s="11"/>
      <c r="F89" s="11"/>
      <c r="G89" s="86"/>
      <c r="H89" s="11"/>
      <c r="I89" s="11"/>
    </row>
    <row r="90" spans="1:27" s="66" customFormat="1" ht="20.100000000000001" customHeight="1" x14ac:dyDescent="0.25">
      <c r="A90" s="11"/>
      <c r="B90" s="11"/>
      <c r="C90" s="11"/>
      <c r="D90" s="11"/>
      <c r="E90" s="11"/>
      <c r="F90" s="11"/>
      <c r="G90" s="86"/>
      <c r="H90" s="11"/>
      <c r="I90" s="11"/>
    </row>
    <row r="91" spans="1:27" s="66" customFormat="1" ht="20.100000000000001" customHeight="1" x14ac:dyDescent="0.25">
      <c r="A91" s="11"/>
      <c r="B91" s="11"/>
      <c r="C91" s="11"/>
      <c r="D91" s="11"/>
      <c r="E91" s="11"/>
      <c r="F91" s="11"/>
      <c r="G91" s="86"/>
      <c r="H91" s="11"/>
      <c r="I91" s="11"/>
    </row>
    <row r="92" spans="1:27" s="66" customFormat="1" ht="20.100000000000001" customHeight="1" x14ac:dyDescent="0.25">
      <c r="A92" s="11"/>
      <c r="B92" s="11"/>
      <c r="C92" s="11"/>
      <c r="D92" s="11"/>
      <c r="E92" s="11"/>
      <c r="F92" s="11"/>
      <c r="G92" s="86"/>
      <c r="H92" s="11"/>
      <c r="I92" s="11"/>
    </row>
    <row r="93" spans="1:27" s="66" customFormat="1" ht="20.100000000000001" customHeight="1" x14ac:dyDescent="0.25">
      <c r="A93" s="11"/>
      <c r="B93" s="11"/>
      <c r="C93" s="11"/>
      <c r="D93" s="11"/>
      <c r="E93" s="11"/>
      <c r="F93" s="11"/>
      <c r="G93" s="86"/>
      <c r="H93" s="11"/>
      <c r="I93" s="11"/>
    </row>
    <row r="94" spans="1:27" s="66" customFormat="1" ht="20.100000000000001" customHeight="1" x14ac:dyDescent="0.25">
      <c r="A94" s="11"/>
      <c r="B94" s="11"/>
      <c r="C94" s="11"/>
      <c r="D94" s="11"/>
      <c r="E94" s="11"/>
      <c r="F94" s="11"/>
      <c r="G94" s="86"/>
      <c r="H94" s="11"/>
      <c r="I94" s="11"/>
    </row>
    <row r="95" spans="1:27" s="66" customFormat="1" ht="20.100000000000001" customHeight="1" x14ac:dyDescent="0.25">
      <c r="A95" s="11"/>
      <c r="B95" s="11"/>
      <c r="C95" s="11"/>
      <c r="D95" s="11"/>
      <c r="E95" s="11"/>
      <c r="F95" s="11"/>
      <c r="G95" s="86"/>
      <c r="H95" s="11"/>
      <c r="I95" s="11"/>
    </row>
    <row r="96" spans="1:27" s="66" customFormat="1" ht="20.100000000000001" customHeight="1" x14ac:dyDescent="0.25">
      <c r="A96" s="11"/>
      <c r="B96" s="11"/>
      <c r="C96" s="11"/>
      <c r="D96" s="11"/>
      <c r="E96" s="11"/>
      <c r="F96" s="11"/>
      <c r="G96" s="86"/>
      <c r="H96" s="11"/>
      <c r="I96" s="11"/>
    </row>
    <row r="97" spans="1:9" s="66" customFormat="1" ht="20.100000000000001" customHeight="1" x14ac:dyDescent="0.25">
      <c r="A97" s="11"/>
      <c r="B97" s="11"/>
      <c r="C97" s="11"/>
      <c r="D97" s="11"/>
      <c r="E97" s="11"/>
      <c r="F97" s="11"/>
      <c r="G97" s="86"/>
      <c r="H97" s="11"/>
      <c r="I97" s="11"/>
    </row>
    <row r="98" spans="1:9" s="66" customFormat="1" ht="20.100000000000001" customHeight="1" x14ac:dyDescent="0.25">
      <c r="A98" s="11"/>
      <c r="B98" s="11"/>
      <c r="C98" s="11"/>
      <c r="D98" s="11"/>
      <c r="E98" s="11"/>
      <c r="F98" s="11"/>
      <c r="G98" s="86"/>
      <c r="H98" s="11"/>
      <c r="I98" s="11"/>
    </row>
    <row r="99" spans="1:9" s="66" customFormat="1" ht="20.100000000000001" customHeight="1" x14ac:dyDescent="0.25">
      <c r="A99" s="11"/>
      <c r="B99" s="11"/>
      <c r="C99" s="11"/>
      <c r="D99" s="11"/>
      <c r="E99" s="11"/>
      <c r="F99" s="11"/>
      <c r="G99" s="86"/>
      <c r="H99" s="11"/>
      <c r="I99" s="11"/>
    </row>
    <row r="100" spans="1:9" s="66" customFormat="1" ht="20.100000000000001" customHeight="1" x14ac:dyDescent="0.25">
      <c r="A100" s="11"/>
      <c r="B100" s="11"/>
      <c r="C100" s="11"/>
      <c r="D100" s="11"/>
      <c r="E100" s="11"/>
      <c r="F100" s="11"/>
      <c r="G100" s="86"/>
      <c r="H100" s="11"/>
      <c r="I100" s="11"/>
    </row>
    <row r="101" spans="1:9" s="66" customFormat="1" ht="20.100000000000001" customHeight="1" x14ac:dyDescent="0.25">
      <c r="A101" s="11"/>
      <c r="B101" s="11"/>
      <c r="C101" s="11"/>
      <c r="D101" s="11"/>
      <c r="E101" s="11"/>
      <c r="F101" s="11"/>
      <c r="G101" s="86"/>
      <c r="H101" s="11"/>
      <c r="I101" s="11"/>
    </row>
    <row r="102" spans="1:9" s="66" customFormat="1" ht="20.100000000000001" customHeight="1" x14ac:dyDescent="0.25">
      <c r="A102" s="11"/>
      <c r="B102" s="11"/>
      <c r="C102" s="11"/>
      <c r="D102" s="11"/>
      <c r="E102" s="11"/>
      <c r="F102" s="11"/>
      <c r="G102" s="86"/>
      <c r="H102" s="11"/>
      <c r="I102" s="11"/>
    </row>
    <row r="103" spans="1:9" s="66" customFormat="1" ht="20.100000000000001" customHeight="1" x14ac:dyDescent="0.25">
      <c r="A103" s="11"/>
      <c r="B103" s="11"/>
      <c r="C103" s="11"/>
      <c r="D103" s="11"/>
      <c r="E103" s="11"/>
      <c r="F103" s="11"/>
      <c r="G103" s="86"/>
      <c r="H103" s="11"/>
      <c r="I103" s="11"/>
    </row>
    <row r="104" spans="1:9" s="66" customFormat="1" ht="20.100000000000001" customHeight="1" x14ac:dyDescent="0.25">
      <c r="A104" s="11"/>
      <c r="B104" s="11"/>
      <c r="C104" s="11"/>
      <c r="D104" s="11"/>
      <c r="E104" s="11"/>
      <c r="F104" s="11"/>
      <c r="G104" s="86"/>
      <c r="H104" s="11"/>
      <c r="I104" s="11"/>
    </row>
    <row r="105" spans="1:9" s="66" customFormat="1" ht="20.100000000000001" customHeight="1" x14ac:dyDescent="0.25">
      <c r="A105" s="11"/>
      <c r="B105" s="11"/>
      <c r="C105" s="11"/>
      <c r="D105" s="11"/>
      <c r="E105" s="11"/>
      <c r="F105" s="11"/>
      <c r="G105" s="86"/>
      <c r="H105" s="11"/>
      <c r="I105" s="11"/>
    </row>
    <row r="106" spans="1:9" s="66" customFormat="1" ht="20.100000000000001" customHeight="1" x14ac:dyDescent="0.25">
      <c r="A106" s="11"/>
      <c r="B106" s="11"/>
      <c r="C106" s="11"/>
      <c r="D106" s="11"/>
      <c r="E106" s="11"/>
      <c r="F106" s="11"/>
      <c r="G106" s="86"/>
      <c r="H106" s="11"/>
      <c r="I106" s="11"/>
    </row>
    <row r="107" spans="1:9" s="66" customFormat="1" ht="20.100000000000001" customHeight="1" x14ac:dyDescent="0.25">
      <c r="A107" s="11"/>
      <c r="B107" s="11"/>
      <c r="C107" s="11"/>
      <c r="D107" s="11"/>
      <c r="E107" s="11"/>
      <c r="F107" s="11"/>
      <c r="G107" s="86"/>
      <c r="H107" s="11"/>
      <c r="I107" s="11"/>
    </row>
    <row r="108" spans="1:9" s="66" customFormat="1" ht="20.100000000000001" customHeight="1" x14ac:dyDescent="0.25">
      <c r="A108" s="11"/>
      <c r="B108" s="11"/>
      <c r="C108" s="11"/>
      <c r="D108" s="11"/>
      <c r="E108" s="11"/>
      <c r="F108" s="11"/>
      <c r="G108" s="86"/>
      <c r="H108" s="11"/>
      <c r="I108" s="11"/>
    </row>
    <row r="109" spans="1:9" s="66" customFormat="1" ht="20.100000000000001" customHeight="1" x14ac:dyDescent="0.25">
      <c r="A109" s="11"/>
      <c r="B109" s="11"/>
      <c r="C109" s="11"/>
      <c r="D109" s="11"/>
      <c r="E109" s="11"/>
      <c r="F109" s="11"/>
      <c r="G109" s="86"/>
      <c r="H109" s="11"/>
      <c r="I109" s="11"/>
    </row>
    <row r="110" spans="1:9" s="66" customFormat="1" ht="20.100000000000001" customHeight="1" x14ac:dyDescent="0.25">
      <c r="A110" s="88" t="s">
        <v>2</v>
      </c>
      <c r="B110" s="11"/>
      <c r="C110" s="11"/>
      <c r="D110" s="88" t="s">
        <v>5</v>
      </c>
      <c r="E110" s="88" t="s">
        <v>11</v>
      </c>
      <c r="F110" s="11"/>
      <c r="G110" s="86" t="s">
        <v>0</v>
      </c>
      <c r="H110" s="11"/>
      <c r="I110" s="11"/>
    </row>
    <row r="111" spans="1:9" s="66" customFormat="1" ht="20.100000000000001" customHeight="1" x14ac:dyDescent="0.25">
      <c r="A111" s="89" t="s">
        <v>224</v>
      </c>
      <c r="B111" s="11"/>
      <c r="C111" s="11"/>
      <c r="D111" s="88" t="s">
        <v>29</v>
      </c>
      <c r="E111" s="88" t="s">
        <v>30</v>
      </c>
      <c r="F111" s="11"/>
      <c r="G111" s="86" t="s">
        <v>165</v>
      </c>
      <c r="H111" s="11"/>
      <c r="I111" s="11"/>
    </row>
    <row r="112" spans="1:9" s="66" customFormat="1" ht="20.100000000000001" customHeight="1" x14ac:dyDescent="0.25">
      <c r="A112" s="89" t="s">
        <v>225</v>
      </c>
      <c r="B112" s="11"/>
      <c r="C112" s="11"/>
      <c r="D112" s="88" t="s">
        <v>31</v>
      </c>
      <c r="E112" s="88" t="s">
        <v>32</v>
      </c>
      <c r="F112" s="11"/>
      <c r="G112" s="86" t="s">
        <v>166</v>
      </c>
      <c r="H112" s="11"/>
      <c r="I112" s="11"/>
    </row>
    <row r="113" spans="1:11" s="66" customFormat="1" ht="20.100000000000001" customHeight="1" x14ac:dyDescent="0.25">
      <c r="A113" s="89" t="s">
        <v>226</v>
      </c>
      <c r="B113" s="11"/>
      <c r="C113" s="11"/>
      <c r="D113" s="11"/>
      <c r="E113" s="88" t="s">
        <v>33</v>
      </c>
      <c r="F113" s="11"/>
      <c r="G113" s="86" t="s">
        <v>167</v>
      </c>
      <c r="H113" s="11"/>
      <c r="I113" s="11"/>
    </row>
    <row r="114" spans="1:11" s="66" customFormat="1" ht="20.100000000000001" customHeight="1" x14ac:dyDescent="0.25">
      <c r="A114" s="89" t="s">
        <v>227</v>
      </c>
      <c r="B114" s="11"/>
      <c r="C114" s="11"/>
      <c r="D114" s="11"/>
      <c r="E114" s="88" t="s">
        <v>34</v>
      </c>
      <c r="F114" s="11"/>
      <c r="G114" s="86" t="s">
        <v>168</v>
      </c>
      <c r="H114" s="11"/>
      <c r="I114" s="11"/>
    </row>
    <row r="115" spans="1:11" s="66" customFormat="1" ht="20.100000000000001" customHeight="1" x14ac:dyDescent="0.25">
      <c r="A115" s="89" t="s">
        <v>228</v>
      </c>
      <c r="B115" s="11"/>
      <c r="C115" s="11"/>
      <c r="D115" s="11" t="s">
        <v>0</v>
      </c>
      <c r="E115" s="88" t="s">
        <v>35</v>
      </c>
      <c r="F115" s="11"/>
      <c r="G115" s="86" t="s">
        <v>169</v>
      </c>
      <c r="H115" s="11"/>
      <c r="I115" s="11"/>
    </row>
    <row r="116" spans="1:11" s="66" customFormat="1" ht="20.100000000000001" customHeight="1" x14ac:dyDescent="0.25">
      <c r="A116" s="89" t="s">
        <v>229</v>
      </c>
      <c r="B116" s="11"/>
      <c r="C116" s="11"/>
      <c r="D116" s="11" t="s">
        <v>36</v>
      </c>
      <c r="E116" s="88" t="s">
        <v>37</v>
      </c>
      <c r="F116" s="11"/>
      <c r="G116" s="86" t="s">
        <v>170</v>
      </c>
      <c r="H116" s="11"/>
      <c r="I116" s="11"/>
    </row>
    <row r="117" spans="1:11" s="66" customFormat="1" ht="20.100000000000001" customHeight="1" x14ac:dyDescent="0.25">
      <c r="A117" s="89" t="s">
        <v>230</v>
      </c>
      <c r="B117" s="11"/>
      <c r="C117" s="11"/>
      <c r="D117" s="11" t="s">
        <v>38</v>
      </c>
      <c r="E117" s="88" t="s">
        <v>39</v>
      </c>
      <c r="F117" s="11"/>
      <c r="G117" s="86" t="s">
        <v>171</v>
      </c>
      <c r="H117" s="11"/>
      <c r="I117" s="11"/>
    </row>
    <row r="118" spans="1:11" s="66" customFormat="1" ht="20.100000000000001" customHeight="1" x14ac:dyDescent="0.25">
      <c r="A118" s="89" t="s">
        <v>231</v>
      </c>
      <c r="B118" s="11"/>
      <c r="C118" s="11"/>
      <c r="D118" s="11" t="s">
        <v>40</v>
      </c>
      <c r="E118" s="88" t="s">
        <v>41</v>
      </c>
      <c r="F118" s="11"/>
      <c r="G118" s="86" t="s">
        <v>172</v>
      </c>
      <c r="H118" s="11"/>
      <c r="I118" s="11"/>
    </row>
    <row r="119" spans="1:11" s="66" customFormat="1" ht="20.100000000000001" customHeight="1" x14ac:dyDescent="0.25">
      <c r="A119" s="89" t="s">
        <v>232</v>
      </c>
      <c r="B119" s="11"/>
      <c r="C119" s="11"/>
      <c r="D119" s="11"/>
      <c r="E119" s="88" t="s">
        <v>42</v>
      </c>
      <c r="F119" s="11"/>
      <c r="G119" s="86" t="s">
        <v>173</v>
      </c>
      <c r="H119" s="11"/>
      <c r="I119" s="11"/>
    </row>
    <row r="120" spans="1:11" s="66" customFormat="1" ht="20.100000000000001" customHeight="1" x14ac:dyDescent="0.25">
      <c r="A120" s="89" t="s">
        <v>233</v>
      </c>
      <c r="B120" s="11"/>
      <c r="C120" s="11"/>
      <c r="D120" s="11" t="s">
        <v>5</v>
      </c>
      <c r="E120" s="88" t="s">
        <v>43</v>
      </c>
      <c r="F120" s="11"/>
      <c r="G120" s="86" t="s">
        <v>174</v>
      </c>
      <c r="H120" s="11"/>
      <c r="I120" s="11"/>
    </row>
    <row r="121" spans="1:11" s="66" customFormat="1" ht="20.100000000000001" customHeight="1" x14ac:dyDescent="0.25">
      <c r="A121" s="89" t="s">
        <v>234</v>
      </c>
      <c r="B121" s="11"/>
      <c r="C121" s="11"/>
      <c r="D121" s="11" t="s">
        <v>44</v>
      </c>
      <c r="E121" s="88" t="s">
        <v>45</v>
      </c>
      <c r="F121" s="11"/>
      <c r="G121" s="86" t="s">
        <v>175</v>
      </c>
      <c r="H121" s="11"/>
      <c r="I121" s="86"/>
      <c r="K121" s="11" t="str">
        <f>IF(B23=G121,1,"")</f>
        <v/>
      </c>
    </row>
    <row r="122" spans="1:11" s="11" customFormat="1" ht="20.100000000000001" customHeight="1" x14ac:dyDescent="0.2">
      <c r="A122" s="89" t="s">
        <v>235</v>
      </c>
      <c r="D122" s="11" t="s">
        <v>46</v>
      </c>
      <c r="E122" s="88" t="s">
        <v>47</v>
      </c>
      <c r="G122" s="86" t="s">
        <v>176</v>
      </c>
      <c r="I122" s="86"/>
      <c r="K122" s="11" t="str">
        <f>IF(B23=G122,1,"")</f>
        <v/>
      </c>
    </row>
    <row r="123" spans="1:11" s="11" customFormat="1" ht="20.100000000000001" customHeight="1" x14ac:dyDescent="0.2">
      <c r="A123" s="89" t="s">
        <v>236</v>
      </c>
      <c r="E123" s="88" t="s">
        <v>48</v>
      </c>
      <c r="G123" s="86" t="s">
        <v>177</v>
      </c>
      <c r="I123" s="86"/>
      <c r="K123" s="11" t="str">
        <f>IF(B23=G123,1,"")</f>
        <v/>
      </c>
    </row>
    <row r="124" spans="1:11" s="11" customFormat="1" ht="20.100000000000001" customHeight="1" x14ac:dyDescent="0.2">
      <c r="A124" s="89" t="s">
        <v>237</v>
      </c>
      <c r="D124" s="11" t="s">
        <v>0</v>
      </c>
      <c r="E124" s="88" t="s">
        <v>49</v>
      </c>
      <c r="G124" s="86" t="s">
        <v>178</v>
      </c>
      <c r="I124" s="86"/>
      <c r="K124" s="11" t="str">
        <f>IF(B23=G124,1,"")</f>
        <v/>
      </c>
    </row>
    <row r="125" spans="1:11" s="11" customFormat="1" ht="20.100000000000001" customHeight="1" x14ac:dyDescent="0.2">
      <c r="A125" s="89" t="s">
        <v>238</v>
      </c>
      <c r="D125" s="86" t="s">
        <v>50</v>
      </c>
      <c r="E125" s="88" t="s">
        <v>51</v>
      </c>
      <c r="G125" s="86" t="s">
        <v>179</v>
      </c>
      <c r="I125" s="86"/>
      <c r="K125" s="11" t="str">
        <f>IF(B23=G125,1,"")</f>
        <v/>
      </c>
    </row>
    <row r="126" spans="1:11" s="11" customFormat="1" ht="20.100000000000001" customHeight="1" x14ac:dyDescent="0.2">
      <c r="A126" s="89" t="s">
        <v>239</v>
      </c>
      <c r="D126" s="86" t="s">
        <v>52</v>
      </c>
      <c r="E126" s="88" t="s">
        <v>53</v>
      </c>
      <c r="G126" s="86" t="s">
        <v>180</v>
      </c>
      <c r="I126" s="86"/>
      <c r="K126" s="11" t="str">
        <f>IF(B23=G126,1,"")</f>
        <v/>
      </c>
    </row>
    <row r="127" spans="1:11" s="11" customFormat="1" ht="20.100000000000001" customHeight="1" x14ac:dyDescent="0.2">
      <c r="A127" s="89" t="s">
        <v>240</v>
      </c>
      <c r="D127" s="86" t="s">
        <v>54</v>
      </c>
      <c r="E127" s="88" t="s">
        <v>55</v>
      </c>
      <c r="G127" s="86" t="s">
        <v>181</v>
      </c>
      <c r="I127" s="86"/>
      <c r="K127" s="11" t="str">
        <f>IF(B23=G127,1,"")</f>
        <v/>
      </c>
    </row>
    <row r="128" spans="1:11" s="11" customFormat="1" ht="20.100000000000001" customHeight="1" x14ac:dyDescent="0.2">
      <c r="A128" s="89" t="s">
        <v>241</v>
      </c>
      <c r="D128" s="86" t="s">
        <v>56</v>
      </c>
      <c r="E128" s="88" t="s">
        <v>57</v>
      </c>
      <c r="G128" s="86" t="s">
        <v>182</v>
      </c>
      <c r="I128" s="86"/>
      <c r="K128" s="11" t="str">
        <f>IF(B23=G128,1,"")</f>
        <v/>
      </c>
    </row>
    <row r="129" spans="1:11" s="11" customFormat="1" ht="20.100000000000001" customHeight="1" x14ac:dyDescent="0.2">
      <c r="A129" s="89" t="s">
        <v>242</v>
      </c>
      <c r="D129" s="86"/>
      <c r="E129" s="88" t="s">
        <v>58</v>
      </c>
      <c r="G129" s="86" t="s">
        <v>183</v>
      </c>
      <c r="I129" s="86"/>
      <c r="K129" s="11" t="str">
        <f>IF(B23=G129,1,"")</f>
        <v/>
      </c>
    </row>
    <row r="130" spans="1:11" s="11" customFormat="1" ht="20.100000000000001" customHeight="1" x14ac:dyDescent="0.2">
      <c r="A130" s="89" t="s">
        <v>243</v>
      </c>
      <c r="D130" s="86"/>
      <c r="E130" s="88" t="s">
        <v>59</v>
      </c>
      <c r="G130" s="86" t="s">
        <v>184</v>
      </c>
      <c r="I130" s="86"/>
      <c r="K130" s="11" t="str">
        <f>IF(B23=G130,1,"")</f>
        <v/>
      </c>
    </row>
    <row r="131" spans="1:11" s="11" customFormat="1" ht="20.100000000000001" customHeight="1" x14ac:dyDescent="0.2">
      <c r="A131" s="89" t="s">
        <v>244</v>
      </c>
      <c r="E131" s="88" t="s">
        <v>60</v>
      </c>
      <c r="G131" s="86" t="s">
        <v>185</v>
      </c>
      <c r="K131" s="11">
        <f>SUM(K121:K130)</f>
        <v>0</v>
      </c>
    </row>
    <row r="132" spans="1:11" s="11" customFormat="1" ht="20.100000000000001" customHeight="1" x14ac:dyDescent="0.2">
      <c r="A132" s="89" t="s">
        <v>245</v>
      </c>
      <c r="D132" s="11" t="s">
        <v>5</v>
      </c>
      <c r="E132" s="88" t="s">
        <v>61</v>
      </c>
      <c r="G132" s="86" t="s">
        <v>186</v>
      </c>
    </row>
    <row r="133" spans="1:11" s="11" customFormat="1" ht="20.100000000000001" customHeight="1" x14ac:dyDescent="0.2">
      <c r="A133" s="89" t="s">
        <v>246</v>
      </c>
      <c r="D133" s="11" t="s">
        <v>62</v>
      </c>
      <c r="E133" s="88" t="s">
        <v>63</v>
      </c>
      <c r="G133" s="86" t="s">
        <v>187</v>
      </c>
    </row>
    <row r="134" spans="1:11" s="11" customFormat="1" ht="20.100000000000001" customHeight="1" x14ac:dyDescent="0.2">
      <c r="A134" s="89" t="s">
        <v>247</v>
      </c>
      <c r="D134" s="11" t="s">
        <v>46</v>
      </c>
      <c r="E134" s="88" t="s">
        <v>64</v>
      </c>
      <c r="G134" s="86" t="s">
        <v>188</v>
      </c>
    </row>
    <row r="135" spans="1:11" s="11" customFormat="1" ht="20.100000000000001" customHeight="1" x14ac:dyDescent="0.2">
      <c r="A135" s="89" t="s">
        <v>248</v>
      </c>
      <c r="E135" s="88" t="s">
        <v>65</v>
      </c>
      <c r="G135" s="86" t="s">
        <v>189</v>
      </c>
    </row>
    <row r="136" spans="1:11" s="11" customFormat="1" ht="20.100000000000001" customHeight="1" x14ac:dyDescent="0.2">
      <c r="A136" s="89" t="s">
        <v>249</v>
      </c>
      <c r="E136" s="88" t="s">
        <v>66</v>
      </c>
      <c r="G136" s="86" t="s">
        <v>190</v>
      </c>
    </row>
    <row r="137" spans="1:11" s="11" customFormat="1" ht="20.100000000000001" customHeight="1" x14ac:dyDescent="0.2">
      <c r="A137" s="89" t="s">
        <v>250</v>
      </c>
      <c r="D137" s="11" t="s">
        <v>0</v>
      </c>
      <c r="E137" s="88" t="s">
        <v>67</v>
      </c>
      <c r="G137" s="86" t="s">
        <v>191</v>
      </c>
    </row>
    <row r="138" spans="1:11" s="11" customFormat="1" ht="20.100000000000001" customHeight="1" x14ac:dyDescent="0.2">
      <c r="A138" s="89" t="s">
        <v>251</v>
      </c>
      <c r="D138" s="11" t="s">
        <v>68</v>
      </c>
      <c r="E138" s="88" t="s">
        <v>69</v>
      </c>
      <c r="G138" s="86" t="s">
        <v>192</v>
      </c>
    </row>
    <row r="139" spans="1:11" s="11" customFormat="1" ht="20.100000000000001" customHeight="1" x14ac:dyDescent="0.2">
      <c r="A139" s="89" t="s">
        <v>252</v>
      </c>
      <c r="D139" s="11" t="s">
        <v>70</v>
      </c>
      <c r="E139" s="88" t="s">
        <v>71</v>
      </c>
      <c r="G139" s="86" t="s">
        <v>193</v>
      </c>
    </row>
    <row r="140" spans="1:11" s="11" customFormat="1" ht="20.100000000000001" customHeight="1" x14ac:dyDescent="0.2">
      <c r="A140" s="89" t="s">
        <v>253</v>
      </c>
      <c r="D140" s="11" t="s">
        <v>72</v>
      </c>
      <c r="E140" s="88" t="s">
        <v>73</v>
      </c>
      <c r="G140" s="86" t="s">
        <v>194</v>
      </c>
    </row>
    <row r="141" spans="1:11" s="11" customFormat="1" ht="20.100000000000001" customHeight="1" x14ac:dyDescent="0.2">
      <c r="A141" s="89" t="s">
        <v>254</v>
      </c>
      <c r="D141" s="11" t="s">
        <v>74</v>
      </c>
      <c r="E141" s="88" t="s">
        <v>75</v>
      </c>
      <c r="G141" s="86" t="s">
        <v>195</v>
      </c>
    </row>
    <row r="142" spans="1:11" s="11" customFormat="1" ht="20.100000000000001" customHeight="1" x14ac:dyDescent="0.2">
      <c r="A142" s="89" t="s">
        <v>255</v>
      </c>
      <c r="D142" s="11" t="s">
        <v>76</v>
      </c>
      <c r="E142" s="88" t="s">
        <v>77</v>
      </c>
      <c r="G142" s="86" t="s">
        <v>196</v>
      </c>
    </row>
    <row r="143" spans="1:11" s="11" customFormat="1" ht="20.100000000000001" customHeight="1" x14ac:dyDescent="0.2">
      <c r="A143" s="89" t="s">
        <v>256</v>
      </c>
      <c r="D143" s="11" t="s">
        <v>78</v>
      </c>
      <c r="E143" s="88" t="s">
        <v>79</v>
      </c>
      <c r="G143" s="86" t="s">
        <v>197</v>
      </c>
    </row>
    <row r="144" spans="1:11" s="11" customFormat="1" ht="20.100000000000001" customHeight="1" x14ac:dyDescent="0.2">
      <c r="A144" s="89" t="s">
        <v>257</v>
      </c>
      <c r="D144" s="11" t="s">
        <v>80</v>
      </c>
      <c r="E144" s="88" t="s">
        <v>81</v>
      </c>
      <c r="G144" s="86" t="s">
        <v>198</v>
      </c>
    </row>
    <row r="145" spans="1:7" s="11" customFormat="1" ht="20.100000000000001" customHeight="1" x14ac:dyDescent="0.2">
      <c r="A145" s="89" t="s">
        <v>258</v>
      </c>
      <c r="D145" s="11" t="s">
        <v>82</v>
      </c>
      <c r="E145" s="88" t="s">
        <v>83</v>
      </c>
      <c r="G145" s="86" t="s">
        <v>199</v>
      </c>
    </row>
    <row r="146" spans="1:7" s="11" customFormat="1" ht="20.100000000000001" customHeight="1" x14ac:dyDescent="0.2">
      <c r="A146" s="89" t="s">
        <v>259</v>
      </c>
      <c r="D146" s="11" t="s">
        <v>82</v>
      </c>
      <c r="E146" s="88" t="s">
        <v>84</v>
      </c>
      <c r="G146" s="86" t="s">
        <v>200</v>
      </c>
    </row>
    <row r="147" spans="1:7" s="11" customFormat="1" ht="20.100000000000001" customHeight="1" x14ac:dyDescent="0.2">
      <c r="A147" s="89" t="s">
        <v>260</v>
      </c>
      <c r="D147" s="11" t="s">
        <v>85</v>
      </c>
      <c r="E147" s="88" t="s">
        <v>86</v>
      </c>
      <c r="G147" s="86" t="s">
        <v>201</v>
      </c>
    </row>
    <row r="148" spans="1:7" s="11" customFormat="1" ht="20.100000000000001" customHeight="1" x14ac:dyDescent="0.2">
      <c r="A148" s="89" t="s">
        <v>261</v>
      </c>
      <c r="D148" s="11" t="s">
        <v>87</v>
      </c>
      <c r="E148" s="88" t="s">
        <v>88</v>
      </c>
      <c r="G148" s="86" t="s">
        <v>202</v>
      </c>
    </row>
    <row r="149" spans="1:7" s="11" customFormat="1" ht="20.100000000000001" customHeight="1" x14ac:dyDescent="0.2">
      <c r="A149" s="89" t="s">
        <v>262</v>
      </c>
      <c r="D149" s="11" t="s">
        <v>89</v>
      </c>
      <c r="E149" s="88" t="s">
        <v>90</v>
      </c>
      <c r="G149" s="86" t="s">
        <v>203</v>
      </c>
    </row>
    <row r="150" spans="1:7" s="11" customFormat="1" ht="20.100000000000001" customHeight="1" x14ac:dyDescent="0.2">
      <c r="A150" s="89" t="s">
        <v>263</v>
      </c>
      <c r="D150" s="11" t="s">
        <v>91</v>
      </c>
      <c r="E150" s="88" t="s">
        <v>92</v>
      </c>
      <c r="G150" s="86" t="s">
        <v>204</v>
      </c>
    </row>
    <row r="151" spans="1:7" s="11" customFormat="1" ht="20.100000000000001" customHeight="1" x14ac:dyDescent="0.2">
      <c r="A151" s="89" t="s">
        <v>264</v>
      </c>
      <c r="D151" s="11" t="s">
        <v>93</v>
      </c>
      <c r="E151" s="88" t="s">
        <v>94</v>
      </c>
      <c r="G151" s="86" t="s">
        <v>205</v>
      </c>
    </row>
    <row r="152" spans="1:7" s="11" customFormat="1" ht="20.100000000000001" customHeight="1" x14ac:dyDescent="0.2">
      <c r="A152" s="89" t="s">
        <v>265</v>
      </c>
      <c r="D152" s="11" t="s">
        <v>95</v>
      </c>
      <c r="E152" s="88" t="s">
        <v>96</v>
      </c>
      <c r="G152" s="86" t="s">
        <v>206</v>
      </c>
    </row>
    <row r="153" spans="1:7" s="11" customFormat="1" ht="20.100000000000001" customHeight="1" x14ac:dyDescent="0.2">
      <c r="A153" s="89" t="s">
        <v>266</v>
      </c>
      <c r="D153" s="11" t="s">
        <v>97</v>
      </c>
      <c r="E153" s="88" t="s">
        <v>98</v>
      </c>
      <c r="G153" s="86" t="s">
        <v>207</v>
      </c>
    </row>
    <row r="154" spans="1:7" s="11" customFormat="1" ht="20.100000000000001" customHeight="1" x14ac:dyDescent="0.2">
      <c r="A154" s="89" t="s">
        <v>267</v>
      </c>
      <c r="D154" s="11" t="s">
        <v>99</v>
      </c>
      <c r="E154" s="88" t="s">
        <v>100</v>
      </c>
      <c r="G154" s="86" t="s">
        <v>208</v>
      </c>
    </row>
    <row r="155" spans="1:7" s="11" customFormat="1" ht="20.100000000000001" customHeight="1" x14ac:dyDescent="0.2">
      <c r="A155" s="89" t="s">
        <v>268</v>
      </c>
      <c r="D155" s="11" t="s">
        <v>101</v>
      </c>
      <c r="E155" s="88" t="s">
        <v>102</v>
      </c>
      <c r="G155" s="86" t="s">
        <v>209</v>
      </c>
    </row>
    <row r="156" spans="1:7" s="11" customFormat="1" ht="20.100000000000001" customHeight="1" x14ac:dyDescent="0.2">
      <c r="A156" s="89" t="s">
        <v>269</v>
      </c>
      <c r="E156" s="88" t="s">
        <v>103</v>
      </c>
      <c r="G156" s="86" t="s">
        <v>210</v>
      </c>
    </row>
    <row r="157" spans="1:7" s="11" customFormat="1" ht="20.100000000000001" customHeight="1" x14ac:dyDescent="0.2">
      <c r="A157" s="89" t="s">
        <v>270</v>
      </c>
      <c r="E157" s="88" t="s">
        <v>104</v>
      </c>
      <c r="G157" s="86" t="s">
        <v>211</v>
      </c>
    </row>
    <row r="158" spans="1:7" s="11" customFormat="1" ht="20.100000000000001" customHeight="1" x14ac:dyDescent="0.2">
      <c r="A158" s="89" t="s">
        <v>271</v>
      </c>
      <c r="E158" s="88" t="s">
        <v>105</v>
      </c>
      <c r="G158" s="86" t="s">
        <v>212</v>
      </c>
    </row>
    <row r="159" spans="1:7" s="11" customFormat="1" ht="20.100000000000001" customHeight="1" x14ac:dyDescent="0.2">
      <c r="A159" s="89" t="s">
        <v>272</v>
      </c>
      <c r="E159" s="88" t="s">
        <v>106</v>
      </c>
      <c r="G159" s="86" t="s">
        <v>213</v>
      </c>
    </row>
    <row r="160" spans="1:7" s="11" customFormat="1" ht="20.100000000000001" customHeight="1" x14ac:dyDescent="0.2">
      <c r="A160" s="89" t="s">
        <v>273</v>
      </c>
      <c r="E160" s="88" t="s">
        <v>107</v>
      </c>
      <c r="G160" s="86" t="s">
        <v>214</v>
      </c>
    </row>
    <row r="161" spans="1:7" s="11" customFormat="1" ht="20.100000000000001" customHeight="1" x14ac:dyDescent="0.2">
      <c r="A161" s="89" t="s">
        <v>274</v>
      </c>
      <c r="E161" s="88" t="s">
        <v>108</v>
      </c>
      <c r="G161" s="86" t="s">
        <v>298</v>
      </c>
    </row>
    <row r="162" spans="1:7" s="11" customFormat="1" ht="20.100000000000001" customHeight="1" x14ac:dyDescent="0.2">
      <c r="A162" s="89" t="s">
        <v>275</v>
      </c>
      <c r="E162" s="88" t="s">
        <v>109</v>
      </c>
      <c r="G162" s="86" t="s">
        <v>299</v>
      </c>
    </row>
    <row r="163" spans="1:7" s="11" customFormat="1" ht="20.100000000000001" customHeight="1" x14ac:dyDescent="0.2">
      <c r="A163" s="89" t="s">
        <v>276</v>
      </c>
      <c r="E163" s="88" t="s">
        <v>110</v>
      </c>
      <c r="G163" s="86" t="s">
        <v>300</v>
      </c>
    </row>
    <row r="164" spans="1:7" s="11" customFormat="1" ht="20.100000000000001" customHeight="1" x14ac:dyDescent="0.2">
      <c r="A164" s="89" t="s">
        <v>277</v>
      </c>
      <c r="E164" s="88" t="s">
        <v>111</v>
      </c>
      <c r="G164" s="86" t="s">
        <v>301</v>
      </c>
    </row>
    <row r="165" spans="1:7" s="11" customFormat="1" ht="20.100000000000001" customHeight="1" x14ac:dyDescent="0.2">
      <c r="A165" s="89" t="s">
        <v>278</v>
      </c>
      <c r="E165" s="88" t="s">
        <v>112</v>
      </c>
      <c r="G165" s="86" t="s">
        <v>302</v>
      </c>
    </row>
    <row r="166" spans="1:7" s="11" customFormat="1" ht="20.100000000000001" customHeight="1" x14ac:dyDescent="0.2">
      <c r="A166" s="89" t="s">
        <v>279</v>
      </c>
      <c r="E166" s="88" t="s">
        <v>113</v>
      </c>
      <c r="G166" s="86" t="s">
        <v>303</v>
      </c>
    </row>
    <row r="167" spans="1:7" s="11" customFormat="1" ht="20.100000000000001" customHeight="1" x14ac:dyDescent="0.2">
      <c r="A167" s="89" t="s">
        <v>280</v>
      </c>
      <c r="E167" s="88" t="s">
        <v>114</v>
      </c>
      <c r="G167" s="86" t="s">
        <v>304</v>
      </c>
    </row>
    <row r="168" spans="1:7" s="11" customFormat="1" ht="20.100000000000001" customHeight="1" x14ac:dyDescent="0.2">
      <c r="A168" s="89" t="s">
        <v>281</v>
      </c>
      <c r="E168" s="88" t="s">
        <v>115</v>
      </c>
      <c r="G168" s="86" t="s">
        <v>305</v>
      </c>
    </row>
    <row r="169" spans="1:7" s="11" customFormat="1" ht="20.100000000000001" customHeight="1" x14ac:dyDescent="0.2">
      <c r="A169" s="89" t="s">
        <v>282</v>
      </c>
      <c r="E169" s="88" t="s">
        <v>116</v>
      </c>
      <c r="G169" s="86" t="s">
        <v>306</v>
      </c>
    </row>
    <row r="170" spans="1:7" s="11" customFormat="1" ht="20.100000000000001" customHeight="1" x14ac:dyDescent="0.2">
      <c r="A170" s="89" t="s">
        <v>283</v>
      </c>
      <c r="E170" s="88" t="s">
        <v>117</v>
      </c>
      <c r="G170" s="86" t="s">
        <v>307</v>
      </c>
    </row>
    <row r="171" spans="1:7" s="11" customFormat="1" ht="20.100000000000001" customHeight="1" x14ac:dyDescent="0.2">
      <c r="A171" s="89" t="s">
        <v>284</v>
      </c>
      <c r="E171" s="88" t="s">
        <v>118</v>
      </c>
      <c r="G171" s="86" t="s">
        <v>308</v>
      </c>
    </row>
    <row r="172" spans="1:7" s="11" customFormat="1" ht="20.100000000000001" customHeight="1" x14ac:dyDescent="0.2">
      <c r="A172" s="89" t="s">
        <v>285</v>
      </c>
      <c r="E172" s="88" t="s">
        <v>119</v>
      </c>
      <c r="G172" s="86" t="s">
        <v>309</v>
      </c>
    </row>
    <row r="173" spans="1:7" s="11" customFormat="1" ht="20.100000000000001" customHeight="1" x14ac:dyDescent="0.2">
      <c r="A173" s="89" t="s">
        <v>286</v>
      </c>
      <c r="E173" s="88" t="s">
        <v>120</v>
      </c>
      <c r="G173" s="86" t="s">
        <v>310</v>
      </c>
    </row>
    <row r="174" spans="1:7" s="11" customFormat="1" ht="20.100000000000001" customHeight="1" x14ac:dyDescent="0.2">
      <c r="A174" s="89" t="s">
        <v>287</v>
      </c>
      <c r="E174" s="88" t="s">
        <v>121</v>
      </c>
      <c r="G174" s="86" t="s">
        <v>311</v>
      </c>
    </row>
    <row r="175" spans="1:7" s="11" customFormat="1" ht="20.100000000000001" customHeight="1" x14ac:dyDescent="0.2">
      <c r="A175" s="89" t="s">
        <v>288</v>
      </c>
      <c r="E175" s="88" t="s">
        <v>122</v>
      </c>
      <c r="G175" s="86" t="s">
        <v>312</v>
      </c>
    </row>
    <row r="176" spans="1:7" s="11" customFormat="1" ht="20.100000000000001" customHeight="1" x14ac:dyDescent="0.2">
      <c r="A176" s="89" t="s">
        <v>289</v>
      </c>
      <c r="E176" s="88" t="s">
        <v>123</v>
      </c>
      <c r="G176" s="86" t="s">
        <v>313</v>
      </c>
    </row>
    <row r="177" spans="1:9" s="11" customFormat="1" ht="20.100000000000001" customHeight="1" x14ac:dyDescent="0.2">
      <c r="A177" s="89" t="s">
        <v>290</v>
      </c>
      <c r="E177" s="88" t="s">
        <v>124</v>
      </c>
      <c r="G177" s="86" t="s">
        <v>314</v>
      </c>
      <c r="I177" s="11" t="str">
        <f>IF(B23=G161,1,"")</f>
        <v/>
      </c>
    </row>
    <row r="178" spans="1:9" s="11" customFormat="1" ht="20.100000000000001" customHeight="1" x14ac:dyDescent="0.2">
      <c r="A178" s="89" t="s">
        <v>291</v>
      </c>
      <c r="E178" s="88" t="s">
        <v>125</v>
      </c>
      <c r="G178" s="86" t="s">
        <v>315</v>
      </c>
      <c r="I178" s="11" t="str">
        <f>IF(B23=G170,1,"")</f>
        <v/>
      </c>
    </row>
    <row r="179" spans="1:9" s="11" customFormat="1" ht="20.100000000000001" customHeight="1" x14ac:dyDescent="0.2">
      <c r="A179" s="89" t="s">
        <v>292</v>
      </c>
      <c r="E179" s="88" t="s">
        <v>126</v>
      </c>
      <c r="G179" s="86" t="s">
        <v>316</v>
      </c>
      <c r="I179" s="11" t="str">
        <f>IF(B23=G162,1,"")</f>
        <v/>
      </c>
    </row>
    <row r="180" spans="1:9" s="11" customFormat="1" ht="20.100000000000001" customHeight="1" x14ac:dyDescent="0.2">
      <c r="A180" s="89" t="s">
        <v>293</v>
      </c>
      <c r="E180" s="88" t="s">
        <v>127</v>
      </c>
      <c r="G180" s="86" t="s">
        <v>317</v>
      </c>
      <c r="I180" s="11" t="str">
        <f>IF(B23=G163,1,"")</f>
        <v/>
      </c>
    </row>
    <row r="181" spans="1:9" s="11" customFormat="1" ht="20.100000000000001" customHeight="1" x14ac:dyDescent="0.2">
      <c r="A181" s="89" t="s">
        <v>294</v>
      </c>
      <c r="E181" s="88" t="s">
        <v>128</v>
      </c>
      <c r="I181" s="11" t="str">
        <f>IF(B23=G164,1,"")</f>
        <v/>
      </c>
    </row>
    <row r="182" spans="1:9" s="11" customFormat="1" ht="20.100000000000001" customHeight="1" x14ac:dyDescent="0.2">
      <c r="A182" s="89" t="s">
        <v>295</v>
      </c>
      <c r="E182" s="88" t="s">
        <v>129</v>
      </c>
      <c r="G182" s="11" t="s">
        <v>0</v>
      </c>
      <c r="I182" s="11" t="str">
        <f>IF(B23=G165,1,"")</f>
        <v/>
      </c>
    </row>
    <row r="183" spans="1:9" s="11" customFormat="1" ht="20.100000000000001" customHeight="1" x14ac:dyDescent="0.2">
      <c r="A183" s="89" t="s">
        <v>296</v>
      </c>
      <c r="E183" s="88" t="s">
        <v>130</v>
      </c>
      <c r="G183" s="11" t="s">
        <v>155</v>
      </c>
      <c r="I183" s="11" t="str">
        <f>IF(B23=G166,1,"")</f>
        <v/>
      </c>
    </row>
    <row r="184" spans="1:9" s="11" customFormat="1" ht="20.100000000000001" customHeight="1" x14ac:dyDescent="0.2">
      <c r="A184" s="88"/>
      <c r="E184" s="88" t="s">
        <v>131</v>
      </c>
      <c r="G184" s="11" t="s">
        <v>156</v>
      </c>
      <c r="I184" s="11" t="str">
        <f>IF(B23=G167,1,"")</f>
        <v/>
      </c>
    </row>
    <row r="185" spans="1:9" s="11" customFormat="1" ht="20.100000000000001" customHeight="1" x14ac:dyDescent="0.2">
      <c r="A185" s="88"/>
      <c r="E185" s="88" t="s">
        <v>132</v>
      </c>
      <c r="G185" s="11" t="s">
        <v>133</v>
      </c>
      <c r="I185" s="11" t="str">
        <f>IF(B23=G168,1,"")</f>
        <v/>
      </c>
    </row>
    <row r="186" spans="1:9" s="11" customFormat="1" ht="20.100000000000001" customHeight="1" x14ac:dyDescent="0.2">
      <c r="A186" s="88"/>
      <c r="E186" s="88" t="s">
        <v>134</v>
      </c>
      <c r="G186" s="11" t="s">
        <v>157</v>
      </c>
      <c r="I186" s="11" t="str">
        <f>IF(B23=G169,1,"")</f>
        <v/>
      </c>
    </row>
    <row r="187" spans="1:9" s="11" customFormat="1" ht="20.100000000000001" customHeight="1" x14ac:dyDescent="0.2">
      <c r="A187" s="88"/>
      <c r="E187" s="88" t="s">
        <v>135</v>
      </c>
      <c r="G187" s="11" t="s">
        <v>136</v>
      </c>
      <c r="I187" s="11">
        <f>SUM(I177:I186)</f>
        <v>0</v>
      </c>
    </row>
    <row r="188" spans="1:9" s="11" customFormat="1" ht="20.100000000000001" customHeight="1" x14ac:dyDescent="0.2">
      <c r="A188" s="88"/>
      <c r="E188" s="88" t="s">
        <v>137</v>
      </c>
      <c r="G188" s="11" t="s">
        <v>158</v>
      </c>
    </row>
    <row r="189" spans="1:9" s="11" customFormat="1" ht="20.100000000000001" customHeight="1" x14ac:dyDescent="0.2">
      <c r="A189" s="88"/>
      <c r="E189" s="88" t="s">
        <v>138</v>
      </c>
      <c r="G189" s="11" t="s">
        <v>159</v>
      </c>
    </row>
    <row r="190" spans="1:9" s="11" customFormat="1" ht="20.100000000000001" customHeight="1" x14ac:dyDescent="0.2">
      <c r="A190" s="88"/>
      <c r="E190" s="88" t="s">
        <v>139</v>
      </c>
      <c r="G190" s="11" t="s">
        <v>160</v>
      </c>
    </row>
    <row r="191" spans="1:9" s="11" customFormat="1" ht="20.100000000000001" customHeight="1" x14ac:dyDescent="0.2">
      <c r="A191" s="88"/>
      <c r="E191" s="88" t="s">
        <v>139</v>
      </c>
      <c r="G191" s="11" t="s">
        <v>161</v>
      </c>
    </row>
    <row r="192" spans="1:9" s="11" customFormat="1" ht="20.100000000000001" customHeight="1" x14ac:dyDescent="0.2">
      <c r="A192" s="88"/>
      <c r="E192" s="88" t="s">
        <v>140</v>
      </c>
    </row>
    <row r="193" spans="1:5" s="11" customFormat="1" ht="20.100000000000001" customHeight="1" x14ac:dyDescent="0.2">
      <c r="A193" s="88"/>
      <c r="E193" s="88" t="s">
        <v>141</v>
      </c>
    </row>
    <row r="194" spans="1:5" s="11" customFormat="1" ht="20.100000000000001" customHeight="1" x14ac:dyDescent="0.2">
      <c r="A194" s="88"/>
      <c r="E194" s="88" t="s">
        <v>142</v>
      </c>
    </row>
    <row r="195" spans="1:5" s="11" customFormat="1" ht="20.100000000000001" customHeight="1" x14ac:dyDescent="0.2">
      <c r="A195" s="88"/>
      <c r="E195" s="88" t="s">
        <v>143</v>
      </c>
    </row>
    <row r="196" spans="1:5" s="11" customFormat="1" ht="20.100000000000001" customHeight="1" x14ac:dyDescent="0.2">
      <c r="A196" s="88"/>
      <c r="E196" s="88" t="s">
        <v>144</v>
      </c>
    </row>
    <row r="197" spans="1:5" s="11" customFormat="1" ht="20.100000000000001" customHeight="1" x14ac:dyDescent="0.2">
      <c r="A197" s="88"/>
      <c r="E197" s="88" t="s">
        <v>145</v>
      </c>
    </row>
    <row r="198" spans="1:5" s="11" customFormat="1" ht="20.100000000000001" customHeight="1" x14ac:dyDescent="0.2">
      <c r="A198" s="88"/>
      <c r="E198" s="88" t="s">
        <v>146</v>
      </c>
    </row>
    <row r="199" spans="1:5" s="11" customFormat="1" ht="20.100000000000001" customHeight="1" x14ac:dyDescent="0.2">
      <c r="A199" s="88"/>
    </row>
    <row r="200" spans="1:5" s="11" customFormat="1" ht="20.100000000000001" customHeight="1" x14ac:dyDescent="0.2">
      <c r="A200" s="88"/>
    </row>
    <row r="201" spans="1:5" s="11" customFormat="1" ht="20.100000000000001" customHeight="1" x14ac:dyDescent="0.2">
      <c r="A201" s="88"/>
    </row>
    <row r="202" spans="1:5" s="11" customFormat="1" ht="20.100000000000001" customHeight="1" x14ac:dyDescent="0.2">
      <c r="A202" s="88"/>
    </row>
    <row r="203" spans="1:5" s="11" customFormat="1" ht="20.100000000000001" customHeight="1" x14ac:dyDescent="0.2">
      <c r="A203" s="88"/>
    </row>
    <row r="204" spans="1:5" s="11" customFormat="1" ht="20.100000000000001" customHeight="1" x14ac:dyDescent="0.2">
      <c r="A204" s="88"/>
    </row>
    <row r="205" spans="1:5" s="11" customFormat="1" ht="20.100000000000001" customHeight="1" x14ac:dyDescent="0.2">
      <c r="A205" s="88"/>
    </row>
    <row r="206" spans="1:5" s="11" customFormat="1" ht="20.100000000000001" customHeight="1" x14ac:dyDescent="0.2">
      <c r="A206" s="88"/>
    </row>
    <row r="207" spans="1:5" s="11" customFormat="1" ht="20.100000000000001" customHeight="1" x14ac:dyDescent="0.2">
      <c r="A207" s="88"/>
    </row>
    <row r="208" spans="1:5" s="11" customFormat="1" ht="20.100000000000001" customHeight="1" x14ac:dyDescent="0.2">
      <c r="A208" s="88"/>
    </row>
    <row r="209" spans="1:7" s="11" customFormat="1" ht="20.100000000000001" customHeight="1" x14ac:dyDescent="0.2">
      <c r="A209" s="88"/>
    </row>
    <row r="210" spans="1:7" s="11" customFormat="1" ht="20.100000000000001" customHeight="1" x14ac:dyDescent="0.2">
      <c r="A210" s="88"/>
      <c r="G210" s="86"/>
    </row>
    <row r="211" spans="1:7" s="11" customFormat="1" ht="20.100000000000001" customHeight="1" x14ac:dyDescent="0.2">
      <c r="A211" s="88"/>
      <c r="G211" s="86"/>
    </row>
    <row r="212" spans="1:7" s="11" customFormat="1" ht="20.100000000000001" customHeight="1" x14ac:dyDescent="0.2">
      <c r="A212" s="88"/>
      <c r="G212" s="86"/>
    </row>
    <row r="213" spans="1:7" s="11" customFormat="1" ht="20.100000000000001" customHeight="1" x14ac:dyDescent="0.2">
      <c r="A213" s="88"/>
      <c r="G213" s="86"/>
    </row>
    <row r="214" spans="1:7" s="11" customFormat="1" ht="20.100000000000001" customHeight="1" x14ac:dyDescent="0.2">
      <c r="A214" s="88"/>
      <c r="G214" s="86"/>
    </row>
    <row r="215" spans="1:7" s="11" customFormat="1" ht="20.100000000000001" customHeight="1" x14ac:dyDescent="0.2">
      <c r="A215" s="88"/>
      <c r="G215" s="86"/>
    </row>
    <row r="216" spans="1:7" s="11" customFormat="1" ht="20.100000000000001" customHeight="1" x14ac:dyDescent="0.2">
      <c r="A216" s="88"/>
      <c r="G216" s="86"/>
    </row>
    <row r="217" spans="1:7" s="11" customFormat="1" ht="20.100000000000001" customHeight="1" x14ac:dyDescent="0.2">
      <c r="A217" s="88"/>
      <c r="G217" s="86"/>
    </row>
    <row r="218" spans="1:7" s="11" customFormat="1" ht="20.100000000000001" customHeight="1" x14ac:dyDescent="0.2">
      <c r="A218" s="88"/>
      <c r="G218" s="86"/>
    </row>
    <row r="219" spans="1:7" s="11" customFormat="1" ht="20.100000000000001" customHeight="1" x14ac:dyDescent="0.2">
      <c r="A219" s="88"/>
      <c r="G219" s="86"/>
    </row>
    <row r="220" spans="1:7" s="11" customFormat="1" ht="20.100000000000001" customHeight="1" x14ac:dyDescent="0.2">
      <c r="A220" s="88"/>
      <c r="G220" s="86"/>
    </row>
    <row r="221" spans="1:7" s="11" customFormat="1" ht="20.100000000000001" customHeight="1" x14ac:dyDescent="0.2">
      <c r="A221" s="88"/>
      <c r="G221" s="86"/>
    </row>
    <row r="222" spans="1:7" s="11" customFormat="1" ht="20.100000000000001" customHeight="1" x14ac:dyDescent="0.2">
      <c r="A222" s="88"/>
      <c r="G222" s="86"/>
    </row>
    <row r="223" spans="1:7" s="11" customFormat="1" ht="20.100000000000001" customHeight="1" x14ac:dyDescent="0.2">
      <c r="A223" s="88"/>
      <c r="G223" s="86"/>
    </row>
    <row r="224" spans="1:7" s="11" customFormat="1" ht="20.100000000000001" customHeight="1" x14ac:dyDescent="0.2">
      <c r="A224" s="88"/>
      <c r="G224" s="86"/>
    </row>
    <row r="225" spans="1:7" s="11" customFormat="1" x14ac:dyDescent="0.2">
      <c r="A225" s="88"/>
      <c r="G225" s="86"/>
    </row>
    <row r="226" spans="1:7" s="11" customFormat="1" x14ac:dyDescent="0.2">
      <c r="A226" s="88"/>
      <c r="G226" s="86"/>
    </row>
    <row r="227" spans="1:7" s="11" customFormat="1" x14ac:dyDescent="0.2">
      <c r="A227" s="88"/>
      <c r="G227" s="86"/>
    </row>
    <row r="228" spans="1:7" s="11" customFormat="1" x14ac:dyDescent="0.2">
      <c r="A228" s="88"/>
      <c r="G228" s="86"/>
    </row>
    <row r="229" spans="1:7" s="11" customFormat="1" x14ac:dyDescent="0.2">
      <c r="A229" s="88"/>
      <c r="G229" s="86"/>
    </row>
    <row r="230" spans="1:7" s="11" customFormat="1" x14ac:dyDescent="0.2">
      <c r="A230" s="88"/>
      <c r="G230" s="86"/>
    </row>
    <row r="231" spans="1:7" s="11" customFormat="1" x14ac:dyDescent="0.2">
      <c r="A231" s="88"/>
      <c r="G231" s="86"/>
    </row>
    <row r="232" spans="1:7" s="11" customFormat="1" x14ac:dyDescent="0.2">
      <c r="A232" s="88"/>
      <c r="G232" s="86"/>
    </row>
    <row r="233" spans="1:7" s="11" customFormat="1" x14ac:dyDescent="0.2">
      <c r="A233" s="88"/>
      <c r="G233" s="86"/>
    </row>
    <row r="234" spans="1:7" s="11" customFormat="1" x14ac:dyDescent="0.2">
      <c r="A234" s="88"/>
      <c r="G234" s="86"/>
    </row>
    <row r="235" spans="1:7" s="11" customFormat="1" x14ac:dyDescent="0.2">
      <c r="A235" s="88"/>
      <c r="G235" s="86"/>
    </row>
    <row r="236" spans="1:7" s="11" customFormat="1" x14ac:dyDescent="0.2">
      <c r="A236" s="88"/>
      <c r="G236" s="86"/>
    </row>
    <row r="237" spans="1:7" s="11" customFormat="1" x14ac:dyDescent="0.2">
      <c r="A237" s="88"/>
      <c r="G237" s="86"/>
    </row>
    <row r="238" spans="1:7" s="11" customFormat="1" x14ac:dyDescent="0.2">
      <c r="A238" s="88"/>
      <c r="G238" s="86"/>
    </row>
    <row r="239" spans="1:7" s="11" customFormat="1" x14ac:dyDescent="0.2">
      <c r="A239" s="88"/>
      <c r="G239" s="86"/>
    </row>
    <row r="240" spans="1:7" s="11" customFormat="1" x14ac:dyDescent="0.2">
      <c r="A240" s="88"/>
      <c r="G240" s="86"/>
    </row>
    <row r="241" spans="1:7" s="11" customFormat="1" x14ac:dyDescent="0.2">
      <c r="A241" s="88"/>
      <c r="G241" s="86"/>
    </row>
    <row r="242" spans="1:7" s="11" customFormat="1" x14ac:dyDescent="0.2">
      <c r="A242" s="88"/>
      <c r="G242" s="86"/>
    </row>
    <row r="243" spans="1:7" s="11" customFormat="1" x14ac:dyDescent="0.2">
      <c r="A243" s="88"/>
      <c r="G243" s="86"/>
    </row>
    <row r="244" spans="1:7" s="11" customFormat="1" x14ac:dyDescent="0.2">
      <c r="A244" s="88"/>
      <c r="G244" s="86"/>
    </row>
    <row r="245" spans="1:7" s="11" customFormat="1" x14ac:dyDescent="0.2">
      <c r="A245" s="88"/>
      <c r="G245" s="86"/>
    </row>
    <row r="246" spans="1:7" s="11" customFormat="1" x14ac:dyDescent="0.2">
      <c r="A246" s="88"/>
      <c r="G246" s="86"/>
    </row>
    <row r="247" spans="1:7" s="11" customFormat="1" x14ac:dyDescent="0.2">
      <c r="A247" s="88"/>
      <c r="G247" s="86"/>
    </row>
    <row r="248" spans="1:7" s="11" customFormat="1" x14ac:dyDescent="0.2">
      <c r="A248" s="88"/>
      <c r="G248" s="86"/>
    </row>
    <row r="249" spans="1:7" s="11" customFormat="1" x14ac:dyDescent="0.2">
      <c r="G249" s="86"/>
    </row>
    <row r="250" spans="1:7" s="11" customFormat="1" x14ac:dyDescent="0.2">
      <c r="G250" s="86"/>
    </row>
    <row r="251" spans="1:7" s="11" customFormat="1" x14ac:dyDescent="0.2">
      <c r="G251" s="86"/>
    </row>
    <row r="252" spans="1:7" s="11" customFormat="1" x14ac:dyDescent="0.2">
      <c r="G252" s="86"/>
    </row>
    <row r="253" spans="1:7" s="11" customFormat="1" x14ac:dyDescent="0.2">
      <c r="G253" s="86"/>
    </row>
    <row r="254" spans="1:7" s="11" customFormat="1" x14ac:dyDescent="0.2">
      <c r="G254" s="86"/>
    </row>
    <row r="255" spans="1:7" s="11" customFormat="1" x14ac:dyDescent="0.2">
      <c r="G255" s="86"/>
    </row>
    <row r="256" spans="1:7" s="11" customFormat="1" x14ac:dyDescent="0.2">
      <c r="G256" s="86"/>
    </row>
    <row r="257" spans="7:7" s="11" customFormat="1" x14ac:dyDescent="0.2">
      <c r="G257" s="86"/>
    </row>
    <row r="258" spans="7:7" s="11" customFormat="1" x14ac:dyDescent="0.2">
      <c r="G258" s="86"/>
    </row>
    <row r="259" spans="7:7" s="11" customFormat="1" x14ac:dyDescent="0.2">
      <c r="G259" s="86"/>
    </row>
    <row r="260" spans="7:7" s="11" customFormat="1" x14ac:dyDescent="0.2">
      <c r="G260" s="86"/>
    </row>
    <row r="261" spans="7:7" s="11" customFormat="1" x14ac:dyDescent="0.2">
      <c r="G261" s="86"/>
    </row>
    <row r="262" spans="7:7" s="11" customFormat="1" x14ac:dyDescent="0.2">
      <c r="G262" s="86"/>
    </row>
    <row r="263" spans="7:7" s="11" customFormat="1" x14ac:dyDescent="0.2">
      <c r="G263" s="86"/>
    </row>
    <row r="264" spans="7:7" s="11" customFormat="1" x14ac:dyDescent="0.2">
      <c r="G264" s="86"/>
    </row>
    <row r="265" spans="7:7" s="11" customFormat="1" x14ac:dyDescent="0.2">
      <c r="G265" s="86"/>
    </row>
    <row r="266" spans="7:7" s="11" customFormat="1" x14ac:dyDescent="0.2">
      <c r="G266" s="86"/>
    </row>
    <row r="267" spans="7:7" s="11" customFormat="1" x14ac:dyDescent="0.2">
      <c r="G267" s="86"/>
    </row>
    <row r="268" spans="7:7" s="11" customFormat="1" x14ac:dyDescent="0.2">
      <c r="G268" s="86"/>
    </row>
    <row r="269" spans="7:7" s="11" customFormat="1" x14ac:dyDescent="0.2">
      <c r="G269" s="86"/>
    </row>
    <row r="270" spans="7:7" s="11" customFormat="1" x14ac:dyDescent="0.2">
      <c r="G270" s="86"/>
    </row>
    <row r="271" spans="7:7" s="11" customFormat="1" x14ac:dyDescent="0.2">
      <c r="G271" s="86"/>
    </row>
    <row r="272" spans="7:7" s="11" customFormat="1" x14ac:dyDescent="0.2">
      <c r="G272" s="86"/>
    </row>
    <row r="273" spans="7:7" s="11" customFormat="1" x14ac:dyDescent="0.2">
      <c r="G273" s="86"/>
    </row>
    <row r="274" spans="7:7" s="11" customFormat="1" x14ac:dyDescent="0.2">
      <c r="G274" s="86"/>
    </row>
    <row r="275" spans="7:7" s="11" customFormat="1" x14ac:dyDescent="0.2">
      <c r="G275" s="86"/>
    </row>
    <row r="276" spans="7:7" s="11" customFormat="1" x14ac:dyDescent="0.2">
      <c r="G276" s="86"/>
    </row>
    <row r="277" spans="7:7" s="11" customFormat="1" x14ac:dyDescent="0.2">
      <c r="G277" s="86"/>
    </row>
    <row r="278" spans="7:7" s="11" customFormat="1" x14ac:dyDescent="0.2">
      <c r="G278" s="86"/>
    </row>
    <row r="279" spans="7:7" s="11" customFormat="1" x14ac:dyDescent="0.2">
      <c r="G279" s="86"/>
    </row>
    <row r="280" spans="7:7" s="11" customFormat="1" x14ac:dyDescent="0.2">
      <c r="G280" s="86"/>
    </row>
    <row r="281" spans="7:7" s="11" customFormat="1" x14ac:dyDescent="0.2">
      <c r="G281" s="86"/>
    </row>
    <row r="282" spans="7:7" s="11" customFormat="1" x14ac:dyDescent="0.2">
      <c r="G282" s="86"/>
    </row>
    <row r="283" spans="7:7" s="11" customFormat="1" x14ac:dyDescent="0.2">
      <c r="G283" s="86"/>
    </row>
    <row r="284" spans="7:7" s="11" customFormat="1" x14ac:dyDescent="0.2">
      <c r="G284" s="86"/>
    </row>
    <row r="285" spans="7:7" s="11" customFormat="1" x14ac:dyDescent="0.2">
      <c r="G285" s="86"/>
    </row>
    <row r="286" spans="7:7" s="11" customFormat="1" x14ac:dyDescent="0.2">
      <c r="G286" s="86"/>
    </row>
    <row r="287" spans="7:7" s="11" customFormat="1" x14ac:dyDescent="0.2">
      <c r="G287" s="86"/>
    </row>
    <row r="288" spans="7:7" s="11" customFormat="1" x14ac:dyDescent="0.2">
      <c r="G288" s="86"/>
    </row>
    <row r="289" spans="7:7" s="11" customFormat="1" x14ac:dyDescent="0.2">
      <c r="G289" s="86"/>
    </row>
    <row r="290" spans="7:7" s="11" customFormat="1" x14ac:dyDescent="0.2">
      <c r="G290" s="86"/>
    </row>
    <row r="291" spans="7:7" s="11" customFormat="1" x14ac:dyDescent="0.2">
      <c r="G291" s="86"/>
    </row>
    <row r="292" spans="7:7" s="11" customFormat="1" x14ac:dyDescent="0.2">
      <c r="G292" s="86"/>
    </row>
    <row r="293" spans="7:7" s="11" customFormat="1" x14ac:dyDescent="0.2">
      <c r="G293" s="86"/>
    </row>
    <row r="294" spans="7:7" s="11" customFormat="1" x14ac:dyDescent="0.2">
      <c r="G294" s="86"/>
    </row>
    <row r="295" spans="7:7" s="11" customFormat="1" x14ac:dyDescent="0.2">
      <c r="G295" s="86"/>
    </row>
    <row r="296" spans="7:7" s="11" customFormat="1" x14ac:dyDescent="0.2">
      <c r="G296" s="86"/>
    </row>
    <row r="297" spans="7:7" s="11" customFormat="1" x14ac:dyDescent="0.2">
      <c r="G297" s="86"/>
    </row>
    <row r="298" spans="7:7" s="11" customFormat="1" x14ac:dyDescent="0.2">
      <c r="G298" s="86"/>
    </row>
    <row r="299" spans="7:7" s="11" customFormat="1" x14ac:dyDescent="0.2">
      <c r="G299" s="86"/>
    </row>
    <row r="300" spans="7:7" s="11" customFormat="1" x14ac:dyDescent="0.2">
      <c r="G300" s="86"/>
    </row>
    <row r="301" spans="7:7" s="11" customFormat="1" x14ac:dyDescent="0.2">
      <c r="G301" s="86"/>
    </row>
    <row r="302" spans="7:7" s="11" customFormat="1" x14ac:dyDescent="0.2">
      <c r="G302" s="86"/>
    </row>
    <row r="303" spans="7:7" s="11" customFormat="1" x14ac:dyDescent="0.2">
      <c r="G303" s="86"/>
    </row>
    <row r="304" spans="7:7" s="11" customFormat="1" x14ac:dyDescent="0.2">
      <c r="G304" s="86"/>
    </row>
    <row r="305" spans="7:7" s="11" customFormat="1" x14ac:dyDescent="0.2">
      <c r="G305" s="86"/>
    </row>
    <row r="306" spans="7:7" s="11" customFormat="1" x14ac:dyDescent="0.2">
      <c r="G306" s="86"/>
    </row>
    <row r="307" spans="7:7" s="11" customFormat="1" x14ac:dyDescent="0.2">
      <c r="G307" s="86"/>
    </row>
    <row r="308" spans="7:7" s="11" customFormat="1" x14ac:dyDescent="0.2">
      <c r="G308" s="86"/>
    </row>
    <row r="309" spans="7:7" s="11" customFormat="1" x14ac:dyDescent="0.2">
      <c r="G309" s="86"/>
    </row>
    <row r="310" spans="7:7" s="11" customFormat="1" x14ac:dyDescent="0.2">
      <c r="G310" s="86"/>
    </row>
    <row r="311" spans="7:7" s="11" customFormat="1" x14ac:dyDescent="0.2">
      <c r="G311" s="86"/>
    </row>
    <row r="312" spans="7:7" s="11" customFormat="1" x14ac:dyDescent="0.2">
      <c r="G312" s="86"/>
    </row>
    <row r="313" spans="7:7" s="11" customFormat="1" x14ac:dyDescent="0.2">
      <c r="G313" s="86"/>
    </row>
    <row r="314" spans="7:7" s="11" customFormat="1" x14ac:dyDescent="0.2">
      <c r="G314" s="86"/>
    </row>
    <row r="315" spans="7:7" s="11" customFormat="1" x14ac:dyDescent="0.2">
      <c r="G315" s="86"/>
    </row>
    <row r="316" spans="7:7" s="11" customFormat="1" x14ac:dyDescent="0.2">
      <c r="G316" s="86"/>
    </row>
    <row r="317" spans="7:7" s="11" customFormat="1" x14ac:dyDescent="0.2">
      <c r="G317" s="86"/>
    </row>
    <row r="318" spans="7:7" s="11" customFormat="1" x14ac:dyDescent="0.2">
      <c r="G318" s="86"/>
    </row>
    <row r="319" spans="7:7" s="11" customFormat="1" x14ac:dyDescent="0.2">
      <c r="G319" s="86"/>
    </row>
    <row r="320" spans="7:7" s="11" customFormat="1" x14ac:dyDescent="0.2">
      <c r="G320" s="86"/>
    </row>
    <row r="321" spans="1:7" s="11" customFormat="1" x14ac:dyDescent="0.2">
      <c r="G321" s="86"/>
    </row>
    <row r="322" spans="1:7" s="11" customFormat="1" x14ac:dyDescent="0.2">
      <c r="G322" s="86"/>
    </row>
    <row r="323" spans="1:7" s="11" customFormat="1" x14ac:dyDescent="0.2">
      <c r="G323" s="86"/>
    </row>
    <row r="324" spans="1:7" s="11" customFormat="1" x14ac:dyDescent="0.2">
      <c r="G324" s="86"/>
    </row>
    <row r="325" spans="1:7" s="11" customFormat="1" x14ac:dyDescent="0.2">
      <c r="G325" s="86"/>
    </row>
    <row r="326" spans="1:7" s="11" customFormat="1" x14ac:dyDescent="0.2">
      <c r="G326" s="86"/>
    </row>
    <row r="327" spans="1:7" s="11" customFormat="1" x14ac:dyDescent="0.2">
      <c r="G327" s="86"/>
    </row>
    <row r="328" spans="1:7" s="11" customFormat="1" x14ac:dyDescent="0.2">
      <c r="G328" s="86"/>
    </row>
    <row r="329" spans="1:7" s="11" customFormat="1" x14ac:dyDescent="0.2">
      <c r="G329" s="86"/>
    </row>
    <row r="330" spans="1:7" s="11" customFormat="1" x14ac:dyDescent="0.2">
      <c r="G330" s="86"/>
    </row>
    <row r="331" spans="1:7" s="11" customFormat="1" x14ac:dyDescent="0.2">
      <c r="G331" s="86"/>
    </row>
    <row r="332" spans="1:7" s="11" customFormat="1" x14ac:dyDescent="0.2">
      <c r="A332" s="1"/>
      <c r="B332" s="1"/>
      <c r="C332" s="1"/>
      <c r="D332" s="1"/>
      <c r="E332" s="1"/>
      <c r="F332" s="1"/>
      <c r="G332" s="12"/>
    </row>
    <row r="333" spans="1:7" s="11" customFormat="1" x14ac:dyDescent="0.2">
      <c r="A333" s="1"/>
      <c r="B333" s="1"/>
      <c r="C333" s="1"/>
      <c r="D333" s="1"/>
      <c r="E333" s="1"/>
      <c r="F333" s="1"/>
      <c r="G333" s="12"/>
    </row>
    <row r="334" spans="1:7" s="11" customFormat="1" x14ac:dyDescent="0.2">
      <c r="A334" s="1"/>
      <c r="B334" s="1"/>
      <c r="C334" s="1"/>
      <c r="D334" s="1"/>
      <c r="E334" s="1"/>
      <c r="F334" s="1"/>
      <c r="G334" s="12"/>
    </row>
    <row r="335" spans="1:7" s="11" customFormat="1" x14ac:dyDescent="0.2">
      <c r="A335" s="1"/>
      <c r="B335" s="1"/>
      <c r="C335" s="1"/>
      <c r="D335" s="1"/>
      <c r="E335" s="1"/>
      <c r="F335" s="1"/>
      <c r="G335" s="12"/>
    </row>
  </sheetData>
  <sheetProtection algorithmName="SHA-512" hashValue="Ls0URB25GupuBcZRZt+/wXOoXETeBkVBmfiFgIofYpuNsZjTGG+P4SXjPquevTMirs5f2oKWjVDtj1DfEMxIPw==" saltValue="wa/TEmMS75eYMFhV9pGzTg==" spinCount="100000" sheet="1" objects="1" scenarios="1"/>
  <protectedRanges>
    <protectedRange sqref="G17" name="Plage1"/>
  </protectedRanges>
  <sortState xmlns:xlrd2="http://schemas.microsoft.com/office/spreadsheetml/2017/richdata2" ref="G114:G183">
    <sortCondition ref="G114"/>
  </sortState>
  <mergeCells count="61">
    <mergeCell ref="E52:G52"/>
    <mergeCell ref="A45:G45"/>
    <mergeCell ref="C44:D44"/>
    <mergeCell ref="C42:D42"/>
    <mergeCell ref="A36:G36"/>
    <mergeCell ref="F29:G29"/>
    <mergeCell ref="B32:D32"/>
    <mergeCell ref="D8:G8"/>
    <mergeCell ref="C19:E19"/>
    <mergeCell ref="D25:G25"/>
    <mergeCell ref="D28:G28"/>
    <mergeCell ref="D26:G27"/>
    <mergeCell ref="C17:F17"/>
    <mergeCell ref="A66:G70"/>
    <mergeCell ref="A2:G2"/>
    <mergeCell ref="A4:G4"/>
    <mergeCell ref="A11:G11"/>
    <mergeCell ref="A9:G9"/>
    <mergeCell ref="B7:G7"/>
    <mergeCell ref="B5:G5"/>
    <mergeCell ref="B6:G6"/>
    <mergeCell ref="C14:E14"/>
    <mergeCell ref="B23:G23"/>
    <mergeCell ref="A20:G20"/>
    <mergeCell ref="A22:G22"/>
    <mergeCell ref="C49:D49"/>
    <mergeCell ref="A51:G51"/>
    <mergeCell ref="C15:E15"/>
    <mergeCell ref="C48:D48"/>
    <mergeCell ref="B1:G1"/>
    <mergeCell ref="A40:B40"/>
    <mergeCell ref="C40:D40"/>
    <mergeCell ref="B33:D33"/>
    <mergeCell ref="B24:G24"/>
    <mergeCell ref="F14:G14"/>
    <mergeCell ref="A3:G3"/>
    <mergeCell ref="A10:G10"/>
    <mergeCell ref="B16:G16"/>
    <mergeCell ref="C18:E18"/>
    <mergeCell ref="A21:G21"/>
    <mergeCell ref="F15:G15"/>
    <mergeCell ref="A34:G34"/>
    <mergeCell ref="D13:G13"/>
    <mergeCell ref="B12:G12"/>
    <mergeCell ref="B31:D31"/>
    <mergeCell ref="A56:A60"/>
    <mergeCell ref="A50:G50"/>
    <mergeCell ref="A37:E39"/>
    <mergeCell ref="F37:G37"/>
    <mergeCell ref="F38:G38"/>
    <mergeCell ref="F39:G39"/>
    <mergeCell ref="B56:C60"/>
    <mergeCell ref="C46:D46"/>
    <mergeCell ref="C43:D43"/>
    <mergeCell ref="E53:G60"/>
    <mergeCell ref="C47:D47"/>
    <mergeCell ref="B52:D52"/>
    <mergeCell ref="B53:D53"/>
    <mergeCell ref="B54:D54"/>
    <mergeCell ref="B55:D55"/>
    <mergeCell ref="C41:D41"/>
  </mergeCells>
  <dataValidations count="10">
    <dataValidation type="list" allowBlank="1" showInputMessage="1" showErrorMessage="1" sqref="C19" xr:uid="{00000000-0002-0000-0000-000000000000}">
      <formula1>$D$132:$D$134</formula1>
    </dataValidation>
    <dataValidation type="list" allowBlank="1" showInputMessage="1" showErrorMessage="1" sqref="B16" xr:uid="{00000000-0002-0000-0000-000001000000}">
      <formula1>$D$137:$D$155</formula1>
    </dataValidation>
    <dataValidation type="list" allowBlank="1" showInputMessage="1" showErrorMessage="1" sqref="F15" xr:uid="{00000000-0002-0000-0000-000002000000}">
      <formula1>$D$124:$D$128</formula1>
    </dataValidation>
    <dataValidation type="list" allowBlank="1" showInputMessage="1" showErrorMessage="1" sqref="B14" xr:uid="{00000000-0002-0000-0000-000003000000}">
      <formula1>$G$182:$G$191</formula1>
    </dataValidation>
    <dataValidation type="list" allowBlank="1" showInputMessage="1" showErrorMessage="1" sqref="B8" xr:uid="{00000000-0002-0000-0000-000004000000}">
      <formula1>$D$110:$D$112</formula1>
    </dataValidation>
    <dataValidation type="list" allowBlank="1" showInputMessage="1" showErrorMessage="1" sqref="B15" xr:uid="{00000000-0002-0000-0000-000005000000}">
      <formula1>$D$115:$D$118</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7" xr:uid="{00000000-0002-0000-0000-000006000000}">
      <formula1>190000000</formula1>
      <formula2>879999999</formula2>
    </dataValidation>
    <dataValidation type="list" allowBlank="1" showInputMessage="1" showErrorMessage="1" sqref="F14:G14" xr:uid="{8CAA3649-0E92-4475-A619-89A9D07CB54D}">
      <formula1>$J$14:$J$16</formula1>
    </dataValidation>
    <dataValidation type="date" allowBlank="1" showInputMessage="1" showErrorMessage="1" error="La valeur que vous avez tapée n'est pas valide. La valeur doit être comprise entre le 01/01/2022 et le 31/12/2022." sqref="B31:D31" xr:uid="{7B23372A-A5C7-48BD-A61E-32E2909AB5F4}">
      <formula1>45292</formula1>
      <formula2>45657</formula2>
    </dataValidation>
    <dataValidation type="date" operator="greaterThan" allowBlank="1" showInputMessage="1" showErrorMessage="1" sqref="B32:D32" xr:uid="{F7B8BEF3-BCA5-4227-A086-4DC0FF05FB98}">
      <formula1>45292</formula1>
    </dataValidation>
  </dataValidations>
  <hyperlinks>
    <hyperlink ref="D25" r:id="rId1" xr:uid="{00000000-0004-0000-0000-000000000000}"/>
  </hyperlinks>
  <pageMargins left="0.31496062992125984" right="0.31496062992125984" top="0.35433070866141736" bottom="0.35433070866141736" header="0.31496062992125984" footer="0.31496062992125984"/>
  <pageSetup paperSize="9" scale="51" fitToHeight="0" orientation="portrait" r:id="rId2"/>
  <ignoredErrors>
    <ignoredError sqref="E44:F44"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'nature dde'!$A$1:$A$31</xm:f>
          </x14:formula1>
          <xm:sqref>B23:G23</xm:sqref>
        </x14:dataValidation>
        <x14:dataValidation type="list" allowBlank="1" showInputMessage="1" showErrorMessage="1" xr:uid="{00000000-0002-0000-0000-00000A000000}">
          <x14:formula1>
            <xm:f>'liste des établissements'!$A$1:$A$73</xm:f>
          </x14:formula1>
          <xm:sqref>B5:G5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31"/>
  <sheetViews>
    <sheetView topLeftCell="A5" workbookViewId="0">
      <selection activeCell="A32" sqref="A32"/>
    </sheetView>
  </sheetViews>
  <sheetFormatPr baseColWidth="10" defaultRowHeight="15" x14ac:dyDescent="0.25"/>
  <cols>
    <col min="1" max="1" width="48" bestFit="1" customWidth="1"/>
  </cols>
  <sheetData>
    <row r="1" spans="1:4" ht="18" x14ac:dyDescent="0.25">
      <c r="A1" s="104" t="s">
        <v>0</v>
      </c>
      <c r="B1" s="11"/>
      <c r="C1" s="11"/>
      <c r="D1" s="66"/>
    </row>
    <row r="2" spans="1:4" ht="18" x14ac:dyDescent="0.25">
      <c r="A2" s="104" t="s">
        <v>165</v>
      </c>
      <c r="B2" s="11"/>
      <c r="C2" s="11"/>
      <c r="D2" s="66"/>
    </row>
    <row r="3" spans="1:4" ht="18" x14ac:dyDescent="0.25">
      <c r="A3" s="104" t="s">
        <v>166</v>
      </c>
      <c r="B3" s="11"/>
      <c r="C3" s="11"/>
      <c r="D3" s="66"/>
    </row>
    <row r="4" spans="1:4" ht="18" x14ac:dyDescent="0.25">
      <c r="A4" s="104" t="s">
        <v>167</v>
      </c>
      <c r="B4" s="11"/>
      <c r="C4" s="11"/>
      <c r="D4" s="66"/>
    </row>
    <row r="5" spans="1:4" ht="18" x14ac:dyDescent="0.25">
      <c r="A5" s="104" t="s">
        <v>168</v>
      </c>
      <c r="B5" s="11"/>
      <c r="C5" s="11"/>
      <c r="D5" s="66"/>
    </row>
    <row r="6" spans="1:4" ht="18" x14ac:dyDescent="0.25">
      <c r="A6" s="104" t="s">
        <v>169</v>
      </c>
      <c r="B6" s="11"/>
      <c r="C6" s="11"/>
      <c r="D6" s="66"/>
    </row>
    <row r="7" spans="1:4" x14ac:dyDescent="0.25">
      <c r="A7" s="104" t="s">
        <v>185</v>
      </c>
      <c r="B7" s="11"/>
      <c r="C7" s="11"/>
      <c r="D7" s="11"/>
    </row>
    <row r="8" spans="1:4" x14ac:dyDescent="0.25">
      <c r="A8" s="104" t="s">
        <v>186</v>
      </c>
      <c r="B8" s="11"/>
      <c r="C8" s="11"/>
      <c r="D8" s="11"/>
    </row>
    <row r="9" spans="1:4" x14ac:dyDescent="0.25">
      <c r="A9" s="104" t="s">
        <v>187</v>
      </c>
      <c r="B9" s="11"/>
      <c r="C9" s="11"/>
      <c r="D9" s="11"/>
    </row>
    <row r="10" spans="1:4" x14ac:dyDescent="0.25">
      <c r="A10" s="104" t="s">
        <v>188</v>
      </c>
      <c r="B10" s="11"/>
      <c r="C10" s="11"/>
      <c r="D10" s="11"/>
    </row>
    <row r="11" spans="1:4" x14ac:dyDescent="0.25">
      <c r="A11" s="104" t="s">
        <v>189</v>
      </c>
      <c r="B11" s="11"/>
      <c r="C11" s="11"/>
      <c r="D11" s="11"/>
    </row>
    <row r="12" spans="1:4" x14ac:dyDescent="0.25">
      <c r="A12" s="104" t="s">
        <v>195</v>
      </c>
      <c r="B12" s="11"/>
      <c r="C12" s="11"/>
      <c r="D12" s="11"/>
    </row>
    <row r="13" spans="1:4" x14ac:dyDescent="0.25">
      <c r="A13" s="104" t="s">
        <v>196</v>
      </c>
      <c r="B13" s="11"/>
      <c r="C13" s="11"/>
      <c r="D13" s="11"/>
    </row>
    <row r="14" spans="1:4" x14ac:dyDescent="0.25">
      <c r="A14" s="104" t="s">
        <v>197</v>
      </c>
      <c r="B14" s="11"/>
      <c r="C14" s="11"/>
      <c r="D14" s="11"/>
    </row>
    <row r="15" spans="1:4" x14ac:dyDescent="0.25">
      <c r="A15" s="104" t="s">
        <v>198</v>
      </c>
      <c r="B15" s="11"/>
      <c r="C15" s="11"/>
      <c r="D15" s="11"/>
    </row>
    <row r="16" spans="1:4" x14ac:dyDescent="0.25">
      <c r="A16" s="104" t="s">
        <v>199</v>
      </c>
      <c r="B16" s="11"/>
      <c r="C16" s="11"/>
      <c r="D16" s="11"/>
    </row>
    <row r="17" spans="1:4" x14ac:dyDescent="0.25">
      <c r="A17" s="104" t="s">
        <v>205</v>
      </c>
      <c r="B17" s="11"/>
      <c r="C17" s="11"/>
      <c r="D17" s="11"/>
    </row>
    <row r="18" spans="1:4" x14ac:dyDescent="0.25">
      <c r="A18" s="104" t="s">
        <v>206</v>
      </c>
      <c r="B18" s="11"/>
      <c r="C18" s="11"/>
      <c r="D18" s="11"/>
    </row>
    <row r="19" spans="1:4" x14ac:dyDescent="0.25">
      <c r="A19" s="104" t="s">
        <v>207</v>
      </c>
      <c r="B19" s="11"/>
      <c r="C19" s="11"/>
      <c r="D19" s="11"/>
    </row>
    <row r="20" spans="1:4" x14ac:dyDescent="0.25">
      <c r="A20" s="104" t="s">
        <v>208</v>
      </c>
      <c r="B20" s="11"/>
      <c r="C20" s="11"/>
      <c r="D20" s="11"/>
    </row>
    <row r="21" spans="1:4" x14ac:dyDescent="0.25">
      <c r="A21" s="104" t="s">
        <v>209</v>
      </c>
      <c r="B21" s="11"/>
      <c r="C21" s="11"/>
      <c r="D21" s="11"/>
    </row>
    <row r="22" spans="1:4" x14ac:dyDescent="0.25">
      <c r="A22" s="104" t="s">
        <v>298</v>
      </c>
      <c r="B22" s="11"/>
      <c r="C22" s="11"/>
      <c r="D22" s="11"/>
    </row>
    <row r="23" spans="1:4" x14ac:dyDescent="0.25">
      <c r="A23" s="104" t="s">
        <v>299</v>
      </c>
      <c r="B23" s="11"/>
      <c r="C23" s="11"/>
      <c r="D23" s="11"/>
    </row>
    <row r="24" spans="1:4" x14ac:dyDescent="0.25">
      <c r="A24" s="104" t="s">
        <v>300</v>
      </c>
      <c r="B24" s="11"/>
      <c r="C24" s="11"/>
      <c r="D24" s="11"/>
    </row>
    <row r="25" spans="1:4" x14ac:dyDescent="0.25">
      <c r="A25" s="104" t="s">
        <v>301</v>
      </c>
      <c r="B25" s="11"/>
      <c r="C25" s="11"/>
      <c r="D25" s="11"/>
    </row>
    <row r="26" spans="1:4" x14ac:dyDescent="0.25">
      <c r="A26" s="104" t="s">
        <v>302</v>
      </c>
      <c r="B26" s="11"/>
      <c r="C26" s="11"/>
      <c r="D26" s="11"/>
    </row>
    <row r="27" spans="1:4" x14ac:dyDescent="0.25">
      <c r="A27" s="104" t="s">
        <v>308</v>
      </c>
      <c r="B27" s="11"/>
      <c r="C27" s="11"/>
      <c r="D27" s="11"/>
    </row>
    <row r="28" spans="1:4" x14ac:dyDescent="0.25">
      <c r="A28" s="104" t="s">
        <v>309</v>
      </c>
      <c r="B28" s="11"/>
      <c r="C28" s="11"/>
      <c r="D28" s="11"/>
    </row>
    <row r="29" spans="1:4" x14ac:dyDescent="0.25">
      <c r="A29" s="104" t="s">
        <v>310</v>
      </c>
      <c r="B29" s="11"/>
      <c r="C29" s="11"/>
      <c r="D29" s="11"/>
    </row>
    <row r="30" spans="1:4" x14ac:dyDescent="0.25">
      <c r="A30" s="104" t="s">
        <v>311</v>
      </c>
      <c r="B30" s="11"/>
      <c r="C30" s="11"/>
      <c r="D30" s="11"/>
    </row>
    <row r="31" spans="1:4" x14ac:dyDescent="0.25">
      <c r="A31" s="104" t="s">
        <v>312</v>
      </c>
      <c r="B31" s="11"/>
      <c r="C31" s="11"/>
      <c r="D31"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83"/>
    <col min="2" max="2" width="80" style="84" bestFit="1" customWidth="1"/>
    <col min="3" max="16384" width="74" style="82"/>
  </cols>
  <sheetData>
    <row r="1" spans="1:2" ht="23.25" customHeight="1" x14ac:dyDescent="0.35">
      <c r="A1" s="43" t="s">
        <v>224</v>
      </c>
      <c r="B1" s="81" t="s">
        <v>223</v>
      </c>
    </row>
    <row r="2" spans="1:2" ht="23.25" customHeight="1" x14ac:dyDescent="0.35">
      <c r="A2" s="43" t="s">
        <v>225</v>
      </c>
      <c r="B2" s="81" t="s">
        <v>223</v>
      </c>
    </row>
    <row r="3" spans="1:2" ht="23.25" customHeight="1" x14ac:dyDescent="0.35">
      <c r="A3" s="43" t="s">
        <v>226</v>
      </c>
      <c r="B3" s="81" t="s">
        <v>223</v>
      </c>
    </row>
    <row r="4" spans="1:2" ht="23.25" customHeight="1" x14ac:dyDescent="0.35">
      <c r="A4" s="43" t="s">
        <v>227</v>
      </c>
      <c r="B4" s="81" t="s">
        <v>223</v>
      </c>
    </row>
    <row r="5" spans="1:2" ht="23.25" customHeight="1" x14ac:dyDescent="0.35">
      <c r="A5" s="43" t="s">
        <v>228</v>
      </c>
      <c r="B5" s="81" t="s">
        <v>223</v>
      </c>
    </row>
    <row r="6" spans="1:2" ht="23.25" customHeight="1" x14ac:dyDescent="0.35">
      <c r="A6" s="43" t="s">
        <v>229</v>
      </c>
      <c r="B6" s="15" t="s">
        <v>222</v>
      </c>
    </row>
    <row r="7" spans="1:2" ht="23.25" customHeight="1" x14ac:dyDescent="0.35">
      <c r="A7" s="43" t="s">
        <v>230</v>
      </c>
      <c r="B7" s="81" t="s">
        <v>223</v>
      </c>
    </row>
    <row r="8" spans="1:2" ht="23.25" customHeight="1" x14ac:dyDescent="0.35">
      <c r="A8" s="43" t="s">
        <v>231</v>
      </c>
      <c r="B8" s="81" t="s">
        <v>223</v>
      </c>
    </row>
    <row r="9" spans="1:2" ht="23.25" customHeight="1" x14ac:dyDescent="0.35">
      <c r="A9" s="43" t="s">
        <v>232</v>
      </c>
      <c r="B9" s="81" t="s">
        <v>223</v>
      </c>
    </row>
    <row r="10" spans="1:2" ht="23.25" customHeight="1" x14ac:dyDescent="0.35">
      <c r="A10" s="43" t="s">
        <v>233</v>
      </c>
      <c r="B10" s="81" t="s">
        <v>223</v>
      </c>
    </row>
    <row r="11" spans="1:2" ht="23.25" customHeight="1" x14ac:dyDescent="0.35">
      <c r="A11" s="43" t="s">
        <v>234</v>
      </c>
      <c r="B11" s="81" t="s">
        <v>223</v>
      </c>
    </row>
    <row r="12" spans="1:2" ht="23.25" customHeight="1" x14ac:dyDescent="0.35">
      <c r="A12" s="43" t="s">
        <v>235</v>
      </c>
      <c r="B12" s="81" t="s">
        <v>223</v>
      </c>
    </row>
    <row r="13" spans="1:2" ht="23.25" customHeight="1" x14ac:dyDescent="0.35">
      <c r="A13" s="43" t="s">
        <v>236</v>
      </c>
      <c r="B13" s="15" t="s">
        <v>222</v>
      </c>
    </row>
    <row r="14" spans="1:2" ht="23.25" customHeight="1" x14ac:dyDescent="0.35">
      <c r="A14" s="43" t="s">
        <v>237</v>
      </c>
      <c r="B14" s="81" t="s">
        <v>221</v>
      </c>
    </row>
    <row r="15" spans="1:2" ht="23.25" customHeight="1" x14ac:dyDescent="0.35">
      <c r="A15" s="43" t="s">
        <v>238</v>
      </c>
      <c r="B15" s="81" t="s">
        <v>223</v>
      </c>
    </row>
    <row r="16" spans="1:2" ht="23.25" customHeight="1" x14ac:dyDescent="0.35">
      <c r="A16" s="43" t="s">
        <v>239</v>
      </c>
      <c r="B16" s="81" t="s">
        <v>223</v>
      </c>
    </row>
    <row r="17" spans="1:2" ht="23.25" customHeight="1" x14ac:dyDescent="0.35">
      <c r="A17" s="43" t="s">
        <v>240</v>
      </c>
      <c r="B17" s="81" t="s">
        <v>223</v>
      </c>
    </row>
    <row r="18" spans="1:2" ht="23.25" customHeight="1" x14ac:dyDescent="0.35">
      <c r="A18" s="43" t="s">
        <v>241</v>
      </c>
      <c r="B18" s="81" t="s">
        <v>221</v>
      </c>
    </row>
    <row r="19" spans="1:2" ht="23.25" customHeight="1" x14ac:dyDescent="0.35">
      <c r="A19" s="43" t="s">
        <v>242</v>
      </c>
      <c r="B19" s="81" t="s">
        <v>223</v>
      </c>
    </row>
    <row r="20" spans="1:2" ht="23.25" customHeight="1" x14ac:dyDescent="0.35">
      <c r="A20" s="43" t="s">
        <v>243</v>
      </c>
      <c r="B20" s="81" t="s">
        <v>223</v>
      </c>
    </row>
    <row r="21" spans="1:2" ht="23.25" customHeight="1" x14ac:dyDescent="0.35">
      <c r="A21" s="43" t="s">
        <v>244</v>
      </c>
      <c r="B21" s="81" t="s">
        <v>223</v>
      </c>
    </row>
    <row r="22" spans="1:2" ht="23.25" customHeight="1" x14ac:dyDescent="0.35">
      <c r="A22" s="43" t="s">
        <v>245</v>
      </c>
      <c r="B22" s="81" t="s">
        <v>223</v>
      </c>
    </row>
    <row r="23" spans="1:2" ht="23.25" customHeight="1" x14ac:dyDescent="0.35">
      <c r="A23" s="43" t="s">
        <v>246</v>
      </c>
      <c r="B23" s="81" t="s">
        <v>223</v>
      </c>
    </row>
    <row r="24" spans="1:2" ht="23.25" customHeight="1" x14ac:dyDescent="0.35">
      <c r="A24" s="43" t="s">
        <v>247</v>
      </c>
      <c r="B24" s="81" t="s">
        <v>223</v>
      </c>
    </row>
    <row r="25" spans="1:2" ht="23.25" customHeight="1" x14ac:dyDescent="0.35">
      <c r="A25" s="43" t="s">
        <v>248</v>
      </c>
      <c r="B25" s="81" t="s">
        <v>221</v>
      </c>
    </row>
    <row r="26" spans="1:2" ht="23.25" customHeight="1" x14ac:dyDescent="0.35">
      <c r="A26" s="43" t="s">
        <v>249</v>
      </c>
      <c r="B26" s="81" t="s">
        <v>223</v>
      </c>
    </row>
    <row r="27" spans="1:2" ht="23.25" customHeight="1" x14ac:dyDescent="0.35">
      <c r="A27" s="43" t="s">
        <v>250</v>
      </c>
      <c r="B27" s="81" t="s">
        <v>223</v>
      </c>
    </row>
    <row r="28" spans="1:2" ht="23.25" customHeight="1" x14ac:dyDescent="0.35">
      <c r="A28" s="43" t="s">
        <v>251</v>
      </c>
      <c r="B28" s="81" t="s">
        <v>221</v>
      </c>
    </row>
    <row r="29" spans="1:2" ht="23.25" customHeight="1" x14ac:dyDescent="0.35">
      <c r="A29" s="43" t="s">
        <v>252</v>
      </c>
      <c r="B29" s="81" t="s">
        <v>223</v>
      </c>
    </row>
    <row r="30" spans="1:2" ht="23.25" customHeight="1" x14ac:dyDescent="0.35">
      <c r="A30" s="43" t="s">
        <v>253</v>
      </c>
      <c r="B30" s="81" t="s">
        <v>223</v>
      </c>
    </row>
    <row r="31" spans="1:2" ht="23.25" customHeight="1" x14ac:dyDescent="0.35">
      <c r="A31" s="43" t="s">
        <v>254</v>
      </c>
      <c r="B31" s="81" t="s">
        <v>221</v>
      </c>
    </row>
    <row r="32" spans="1:2" ht="23.25" customHeight="1" x14ac:dyDescent="0.35">
      <c r="A32" s="43" t="s">
        <v>255</v>
      </c>
      <c r="B32" s="81" t="s">
        <v>223</v>
      </c>
    </row>
    <row r="33" spans="1:2" ht="23.25" customHeight="1" x14ac:dyDescent="0.35">
      <c r="A33" s="43" t="s">
        <v>256</v>
      </c>
      <c r="B33" s="81" t="s">
        <v>223</v>
      </c>
    </row>
    <row r="34" spans="1:2" ht="23.25" customHeight="1" x14ac:dyDescent="0.35">
      <c r="A34" s="43" t="s">
        <v>257</v>
      </c>
      <c r="B34" s="81" t="s">
        <v>223</v>
      </c>
    </row>
    <row r="35" spans="1:2" ht="23.25" customHeight="1" x14ac:dyDescent="0.35">
      <c r="A35" s="43" t="s">
        <v>258</v>
      </c>
      <c r="B35" s="15" t="s">
        <v>222</v>
      </c>
    </row>
    <row r="36" spans="1:2" ht="23.25" customHeight="1" x14ac:dyDescent="0.35">
      <c r="A36" s="43" t="s">
        <v>259</v>
      </c>
      <c r="B36" s="15" t="s">
        <v>222</v>
      </c>
    </row>
    <row r="37" spans="1:2" ht="23.25" customHeight="1" x14ac:dyDescent="0.35">
      <c r="A37" s="43" t="s">
        <v>260</v>
      </c>
      <c r="B37" s="81" t="s">
        <v>223</v>
      </c>
    </row>
    <row r="38" spans="1:2" ht="23.25" customHeight="1" x14ac:dyDescent="0.35">
      <c r="A38" s="43" t="s">
        <v>261</v>
      </c>
      <c r="B38" s="81" t="s">
        <v>221</v>
      </c>
    </row>
    <row r="39" spans="1:2" ht="23.25" customHeight="1" x14ac:dyDescent="0.35">
      <c r="A39" s="43" t="s">
        <v>262</v>
      </c>
      <c r="B39" s="81" t="s">
        <v>223</v>
      </c>
    </row>
    <row r="40" spans="1:2" ht="23.25" customHeight="1" x14ac:dyDescent="0.35">
      <c r="A40" s="43" t="s">
        <v>263</v>
      </c>
      <c r="B40" s="81" t="s">
        <v>221</v>
      </c>
    </row>
    <row r="41" spans="1:2" ht="23.25" customHeight="1" x14ac:dyDescent="0.35">
      <c r="A41" s="43" t="s">
        <v>264</v>
      </c>
      <c r="B41" s="81" t="s">
        <v>223</v>
      </c>
    </row>
    <row r="42" spans="1:2" ht="23.25" customHeight="1" x14ac:dyDescent="0.35">
      <c r="A42" s="43" t="s">
        <v>265</v>
      </c>
      <c r="B42" s="81" t="s">
        <v>223</v>
      </c>
    </row>
    <row r="43" spans="1:2" ht="23.25" customHeight="1" x14ac:dyDescent="0.35">
      <c r="A43" s="43" t="s">
        <v>266</v>
      </c>
      <c r="B43" s="81" t="s">
        <v>223</v>
      </c>
    </row>
    <row r="44" spans="1:2" ht="23.25" customHeight="1" x14ac:dyDescent="0.35">
      <c r="A44" s="43" t="s">
        <v>267</v>
      </c>
      <c r="B44" s="81" t="s">
        <v>223</v>
      </c>
    </row>
    <row r="45" spans="1:2" ht="23.25" customHeight="1" x14ac:dyDescent="0.35">
      <c r="A45" s="43" t="s">
        <v>268</v>
      </c>
      <c r="B45" s="81" t="s">
        <v>223</v>
      </c>
    </row>
    <row r="46" spans="1:2" ht="23.25" customHeight="1" x14ac:dyDescent="0.35">
      <c r="A46" s="43" t="s">
        <v>269</v>
      </c>
      <c r="B46" s="81" t="s">
        <v>223</v>
      </c>
    </row>
    <row r="47" spans="1:2" ht="23.25" customHeight="1" x14ac:dyDescent="0.35">
      <c r="A47" s="43" t="s">
        <v>270</v>
      </c>
      <c r="B47" s="81" t="s">
        <v>223</v>
      </c>
    </row>
    <row r="48" spans="1:2" ht="23.25" customHeight="1" x14ac:dyDescent="0.35">
      <c r="A48" s="43" t="s">
        <v>271</v>
      </c>
      <c r="B48" s="81" t="s">
        <v>223</v>
      </c>
    </row>
    <row r="49" spans="1:2" ht="23.25" customHeight="1" x14ac:dyDescent="0.35">
      <c r="A49" s="43" t="s">
        <v>272</v>
      </c>
      <c r="B49" s="81" t="s">
        <v>223</v>
      </c>
    </row>
    <row r="50" spans="1:2" ht="23.25" customHeight="1" x14ac:dyDescent="0.35">
      <c r="A50" s="43" t="s">
        <v>273</v>
      </c>
      <c r="B50" s="81" t="s">
        <v>223</v>
      </c>
    </row>
    <row r="51" spans="1:2" ht="23.25" customHeight="1" x14ac:dyDescent="0.35">
      <c r="A51" s="43" t="s">
        <v>274</v>
      </c>
      <c r="B51" s="81" t="s">
        <v>223</v>
      </c>
    </row>
    <row r="52" spans="1:2" ht="23.25" customHeight="1" x14ac:dyDescent="0.35">
      <c r="A52" s="43" t="s">
        <v>275</v>
      </c>
      <c r="B52" s="81" t="s">
        <v>223</v>
      </c>
    </row>
    <row r="53" spans="1:2" ht="23.25" customHeight="1" x14ac:dyDescent="0.35">
      <c r="A53" s="43" t="s">
        <v>276</v>
      </c>
      <c r="B53" s="81" t="s">
        <v>223</v>
      </c>
    </row>
    <row r="54" spans="1:2" ht="23.25" customHeight="1" x14ac:dyDescent="0.35">
      <c r="A54" s="43" t="s">
        <v>277</v>
      </c>
      <c r="B54" s="81" t="s">
        <v>223</v>
      </c>
    </row>
    <row r="55" spans="1:2" ht="23.25" customHeight="1" x14ac:dyDescent="0.35">
      <c r="A55" s="43" t="s">
        <v>278</v>
      </c>
      <c r="B55" s="81" t="s">
        <v>223</v>
      </c>
    </row>
    <row r="56" spans="1:2" ht="23.25" customHeight="1" x14ac:dyDescent="0.35">
      <c r="A56" s="43" t="s">
        <v>279</v>
      </c>
      <c r="B56" s="81" t="s">
        <v>223</v>
      </c>
    </row>
    <row r="57" spans="1:2" ht="23.25" customHeight="1" x14ac:dyDescent="0.35">
      <c r="A57" s="43" t="s">
        <v>280</v>
      </c>
      <c r="B57" s="81" t="s">
        <v>223</v>
      </c>
    </row>
    <row r="58" spans="1:2" ht="23.25" customHeight="1" x14ac:dyDescent="0.35">
      <c r="A58" s="43" t="s">
        <v>281</v>
      </c>
      <c r="B58" s="81" t="s">
        <v>223</v>
      </c>
    </row>
    <row r="59" spans="1:2" ht="23.25" customHeight="1" x14ac:dyDescent="0.35">
      <c r="A59" s="43" t="s">
        <v>282</v>
      </c>
      <c r="B59" s="81" t="s">
        <v>223</v>
      </c>
    </row>
    <row r="60" spans="1:2" ht="23.25" customHeight="1" x14ac:dyDescent="0.35">
      <c r="A60" s="43" t="s">
        <v>283</v>
      </c>
      <c r="B60" s="81" t="s">
        <v>223</v>
      </c>
    </row>
    <row r="61" spans="1:2" ht="23.25" customHeight="1" x14ac:dyDescent="0.35">
      <c r="A61" s="43" t="s">
        <v>284</v>
      </c>
      <c r="B61" s="81" t="s">
        <v>223</v>
      </c>
    </row>
    <row r="62" spans="1:2" ht="23.25" customHeight="1" x14ac:dyDescent="0.35">
      <c r="A62" s="43" t="s">
        <v>285</v>
      </c>
      <c r="B62" s="81" t="s">
        <v>223</v>
      </c>
    </row>
    <row r="63" spans="1:2" ht="23.25" customHeight="1" x14ac:dyDescent="0.35">
      <c r="A63" s="43" t="s">
        <v>286</v>
      </c>
      <c r="B63" s="81" t="s">
        <v>223</v>
      </c>
    </row>
    <row r="64" spans="1:2" ht="23.25" customHeight="1" x14ac:dyDescent="0.35">
      <c r="A64" s="43" t="s">
        <v>287</v>
      </c>
      <c r="B64" s="81" t="s">
        <v>223</v>
      </c>
    </row>
    <row r="65" spans="1:2" ht="23.25" customHeight="1" x14ac:dyDescent="0.35">
      <c r="A65" s="43" t="s">
        <v>288</v>
      </c>
      <c r="B65" s="81" t="s">
        <v>223</v>
      </c>
    </row>
    <row r="66" spans="1:2" ht="23.25" customHeight="1" x14ac:dyDescent="0.35">
      <c r="A66" s="43" t="s">
        <v>289</v>
      </c>
      <c r="B66" s="81" t="s">
        <v>223</v>
      </c>
    </row>
    <row r="67" spans="1:2" ht="23.25" customHeight="1" x14ac:dyDescent="0.35">
      <c r="A67" s="43" t="s">
        <v>290</v>
      </c>
      <c r="B67" s="81" t="s">
        <v>223</v>
      </c>
    </row>
    <row r="68" spans="1:2" ht="23.25" customHeight="1" x14ac:dyDescent="0.35">
      <c r="A68" s="43" t="s">
        <v>291</v>
      </c>
      <c r="B68" s="81" t="s">
        <v>223</v>
      </c>
    </row>
    <row r="69" spans="1:2" ht="23.25" customHeight="1" x14ac:dyDescent="0.35">
      <c r="A69" s="43" t="s">
        <v>292</v>
      </c>
      <c r="B69" s="81" t="s">
        <v>223</v>
      </c>
    </row>
    <row r="70" spans="1:2" ht="23.25" customHeight="1" x14ac:dyDescent="0.35">
      <c r="A70" s="43" t="s">
        <v>294</v>
      </c>
      <c r="B70" s="81" t="s">
        <v>223</v>
      </c>
    </row>
    <row r="71" spans="1:2" ht="23.25" customHeight="1" x14ac:dyDescent="0.35">
      <c r="A71" s="43" t="s">
        <v>295</v>
      </c>
      <c r="B71" s="81" t="s">
        <v>223</v>
      </c>
    </row>
    <row r="72" spans="1:2" ht="23.25" customHeight="1" x14ac:dyDescent="0.35">
      <c r="A72" s="43" t="s">
        <v>296</v>
      </c>
      <c r="B72" s="81" t="s">
        <v>223</v>
      </c>
    </row>
    <row r="73" spans="1:2" ht="23.25" customHeight="1" x14ac:dyDescent="0.35">
      <c r="A73" s="83" t="s">
        <v>2</v>
      </c>
      <c r="B73" s="84" t="s">
        <v>297</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NEGRIER FAUCHER Marlène</cp:lastModifiedBy>
  <cp:lastPrinted>2022-04-19T15:50:55Z</cp:lastPrinted>
  <dcterms:created xsi:type="dcterms:W3CDTF">2020-02-27T09:09:59Z</dcterms:created>
  <dcterms:modified xsi:type="dcterms:W3CDTF">2024-05-23T08:46:12Z</dcterms:modified>
</cp:coreProperties>
</file>